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0" windowWidth="18910" windowHeight="1182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'Tabelle1'!$A$1:$AK$63</definedName>
  </definedNames>
  <calcPr fullCalcOnLoad="1"/>
</workbook>
</file>

<file path=xl/sharedStrings.xml><?xml version="1.0" encoding="utf-8"?>
<sst xmlns="http://schemas.openxmlformats.org/spreadsheetml/2006/main" count="68" uniqueCount="52">
  <si>
    <t>Lärmschutznachweis für Luft / Wasser-Wärmepumpen</t>
  </si>
  <si>
    <r>
      <rPr>
        <b/>
        <sz val="10"/>
        <color indexed="8"/>
        <rFont val="Frutiger LT Com 55 Roman"/>
        <family val="2"/>
      </rPr>
      <t>Angaben zur Luft / Wasser-Wärmepumpe</t>
    </r>
    <r>
      <rPr>
        <sz val="6"/>
        <color indexed="8"/>
        <rFont val="Frutiger LT Com 55 Roman"/>
        <family val="2"/>
      </rPr>
      <t xml:space="preserve"> (techn. Datenblatt + Situationsplan mit eingezeichneter WP beilegen)</t>
    </r>
  </si>
  <si>
    <t xml:space="preserve">gemäss Euro-Norm EN 255 resp. EN 14511 (siehe auch www.wpz.ch) </t>
  </si>
  <si>
    <t>Hersteller</t>
  </si>
  <si>
    <t>Leistung</t>
  </si>
  <si>
    <t>Adresse</t>
  </si>
  <si>
    <t>PLZ / Ort</t>
  </si>
  <si>
    <t>Modell / Typ</t>
  </si>
  <si>
    <t>Telefon</t>
  </si>
  <si>
    <t>E-Mail</t>
  </si>
  <si>
    <r>
      <t>Schallleistung L</t>
    </r>
    <r>
      <rPr>
        <vertAlign val="subscript"/>
        <sz val="9"/>
        <color indexed="8"/>
        <rFont val="Frutiger LT Com 55 Roman"/>
        <family val="2"/>
      </rPr>
      <t>wA</t>
    </r>
  </si>
  <si>
    <t>Aufstellungsart</t>
  </si>
  <si>
    <t>dBA</t>
  </si>
  <si>
    <r>
      <t>Distanz (s) Quelle - Empfänger</t>
    </r>
    <r>
      <rPr>
        <sz val="6"/>
        <color indexed="8"/>
        <rFont val="Frutiger LT Com 55 Roman"/>
        <family val="2"/>
      </rPr>
      <t xml:space="preserve"> (Nachbargebäude; wenn unbebaute Nachbarparzelle: Baulinie)</t>
    </r>
  </si>
  <si>
    <t>m</t>
  </si>
  <si>
    <t>dB</t>
  </si>
  <si>
    <t>Vorsorgeprinzip</t>
  </si>
  <si>
    <t>dB erreichen!</t>
  </si>
  <si>
    <t>Nach Faktenblatt "Lärmtechnische Beurteilung von Wärmepumpen", Abschnitt 2.1</t>
  </si>
  <si>
    <t>Korrekturfaktoren</t>
  </si>
  <si>
    <t>Pegelkorrektur K1</t>
  </si>
  <si>
    <t>Heizbetrieb während der Nacht (19:00 - 07:00 Uhr)</t>
  </si>
  <si>
    <t>Pegelkorrektur K2</t>
  </si>
  <si>
    <t>Hörbarkeit der Tonhaltigkeit</t>
  </si>
  <si>
    <t>Pegelkorrektur K3</t>
  </si>
  <si>
    <t>Hörbarkeit der Impulshaltigkeit</t>
  </si>
  <si>
    <t>Min.</t>
  </si>
  <si>
    <t>Lärmschutzmassnahmen</t>
  </si>
  <si>
    <r>
      <t>Berechnung des Beurteilungspegels L</t>
    </r>
    <r>
      <rPr>
        <b/>
        <vertAlign val="subscript"/>
        <sz val="10"/>
        <color indexed="8"/>
        <rFont val="Frutiger LT Com 55 Roman"/>
        <family val="2"/>
      </rPr>
      <t>r</t>
    </r>
    <r>
      <rPr>
        <b/>
        <sz val="10"/>
        <color indexed="8"/>
        <rFont val="Frutiger LT Com 55 Roman"/>
        <family val="2"/>
      </rPr>
      <t xml:space="preserve"> am Empfangsort</t>
    </r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</si>
  <si>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</si>
  <si>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Der Planungswert von</t>
  </si>
  <si>
    <t xml:space="preserve">dBA wird </t>
  </si>
  <si>
    <r>
      <t>Beurteilungspegel L</t>
    </r>
    <r>
      <rPr>
        <b/>
        <vertAlign val="subscript"/>
        <sz val="9"/>
        <color indexed="8"/>
        <rFont val="Frutiger LT Com 55 Roman"/>
        <family val="2"/>
      </rPr>
      <t>r</t>
    </r>
  </si>
  <si>
    <t>Unterschrift</t>
  </si>
  <si>
    <t>Ort, Datum</t>
  </si>
  <si>
    <t>Lärmschutzmassnahmen müssen eine Wirkung von mindestens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</si>
  <si>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</si>
  <si>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</si>
  <si>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r>
      <t>Schallleistungspegel aussen L</t>
    </r>
    <r>
      <rPr>
        <vertAlign val="subscript"/>
        <sz val="9"/>
        <color indexed="8"/>
        <rFont val="Frutiger LT Com 55 Roman"/>
        <family val="2"/>
      </rPr>
      <t>wA</t>
    </r>
    <r>
      <rPr>
        <sz val="6"/>
        <color indexed="8"/>
        <rFont val="Frutiger LT Com 55 Roman"/>
        <family val="2"/>
      </rPr>
      <t xml:space="preserve"> (Herstellerangaben / Wärmepumpen-Testzentrum www.wpz.ch)</t>
    </r>
  </si>
  <si>
    <t>Generelle Angaben</t>
  </si>
  <si>
    <t>Schalldruckpegel LpA</t>
  </si>
  <si>
    <t xml:space="preserve"> </t>
  </si>
  <si>
    <t>Verfasser</t>
  </si>
  <si>
    <t>Angabe des Herstellers:</t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</si>
  <si>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-20*log(s) +1)</t>
    </r>
  </si>
  <si>
    <t>Pegelkorrektur durch Betriebsdauer t (In der Regel: t = 720 Min.)</t>
  </si>
  <si>
    <r>
      <t>bei s</t>
    </r>
    <r>
      <rPr>
        <vertAlign val="subscript"/>
        <sz val="9"/>
        <color indexed="8"/>
        <rFont val="Frutiger LT Com 55 Roman"/>
        <family val="2"/>
      </rPr>
      <t>1</t>
    </r>
  </si>
  <si>
    <t>Beurteilung der Lärmimmissionen von Luft / Wasser-Wärmepumpen (WP) mit einer Heizleistung von max. 35 kW, Beurteilung nur während der Nacht</t>
  </si>
  <si>
    <t>kW</t>
  </si>
  <si>
    <t>Wurde das Vorsorgeprinzip berücksichtigt?</t>
  </si>
  <si>
    <t>https//www.subag-tech.ch</t>
  </si>
  <si>
    <t>Ihr Spezialist für Klima, Kälte und Luftreinhaltung 056 484 80 70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</si>
</sst>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53">
    <font>
      <sz val="11"/>
      <color theme="1"/>
      <name val="Frutiger LT Com 55 Roman"/>
      <family val="2"/>
    </font>
    <font>
      <sz val="11"/>
      <color indexed="8"/>
      <name val="Frutiger LT Com 55 Roman"/>
      <family val="2"/>
    </font>
    <font>
      <b/>
      <sz val="10"/>
      <color indexed="8"/>
      <name val="Frutiger LT Com 55 Roman"/>
      <family val="2"/>
    </font>
    <font>
      <sz val="9"/>
      <color indexed="8"/>
      <name val="Frutiger LT Com 55 Roman"/>
      <family val="2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b/>
      <vertAlign val="subscript"/>
      <sz val="10"/>
      <color indexed="8"/>
      <name val="Frutiger LT Com 55 Roman"/>
      <family val="2"/>
    </font>
    <font>
      <sz val="8"/>
      <color indexed="8"/>
      <name val="Tahoma"/>
      <family val="2"/>
    </font>
    <font>
      <b/>
      <vertAlign val="subscript"/>
      <sz val="9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sz val="8"/>
      <name val="Tahoma"/>
      <family val="2"/>
    </font>
    <font>
      <sz val="10"/>
      <color indexed="8"/>
      <name val="Frutiger LT Com 55 Roman"/>
      <family val="2"/>
    </font>
    <font>
      <sz val="9"/>
      <color indexed="10"/>
      <name val="Frutiger LT Com 55 Roman"/>
      <family val="2"/>
    </font>
    <font>
      <b/>
      <sz val="9"/>
      <color indexed="10"/>
      <name val="Frutiger LT Com 55 Roman"/>
      <family val="2"/>
    </font>
    <font>
      <b/>
      <sz val="14"/>
      <color indexed="8"/>
      <name val="Frutiger LT Com 55 Roman"/>
      <family val="2"/>
    </font>
    <font>
      <sz val="11"/>
      <color indexed="9"/>
      <name val="Frutiger LT Com 55 Roman"/>
      <family val="2"/>
    </font>
    <font>
      <b/>
      <sz val="11"/>
      <color indexed="63"/>
      <name val="Frutiger LT Com 55 Roman"/>
      <family val="2"/>
    </font>
    <font>
      <b/>
      <sz val="11"/>
      <color indexed="52"/>
      <name val="Frutiger LT Com 55 Roman"/>
      <family val="2"/>
    </font>
    <font>
      <u val="single"/>
      <sz val="11"/>
      <color indexed="20"/>
      <name val="Frutiger LT Com 55 Roman"/>
      <family val="2"/>
    </font>
    <font>
      <sz val="11"/>
      <color indexed="62"/>
      <name val="Frutiger LT Com 55 Roman"/>
      <family val="2"/>
    </font>
    <font>
      <b/>
      <sz val="11"/>
      <color indexed="8"/>
      <name val="Frutiger LT Com 55 Roman"/>
      <family val="2"/>
    </font>
    <font>
      <i/>
      <sz val="11"/>
      <color indexed="23"/>
      <name val="Frutiger LT Com 55 Roman"/>
      <family val="2"/>
    </font>
    <font>
      <sz val="11"/>
      <color indexed="17"/>
      <name val="Frutiger LT Com 55 Roman"/>
      <family val="2"/>
    </font>
    <font>
      <u val="single"/>
      <sz val="11"/>
      <color indexed="12"/>
      <name val="Frutiger LT Com 55 Roman"/>
      <family val="2"/>
    </font>
    <font>
      <sz val="11"/>
      <color indexed="60"/>
      <name val="Frutiger LT Com 55 Roman"/>
      <family val="2"/>
    </font>
    <font>
      <sz val="11"/>
      <color indexed="20"/>
      <name val="Frutiger LT Com 55 Roman"/>
      <family val="2"/>
    </font>
    <font>
      <b/>
      <sz val="18"/>
      <color indexed="56"/>
      <name val="Frutiger LT Com 55 Roman"/>
      <family val="2"/>
    </font>
    <font>
      <b/>
      <sz val="15"/>
      <color indexed="56"/>
      <name val="Frutiger LT Com 55 Roman"/>
      <family val="2"/>
    </font>
    <font>
      <b/>
      <sz val="13"/>
      <color indexed="56"/>
      <name val="Frutiger LT Com 55 Roman"/>
      <family val="2"/>
    </font>
    <font>
      <b/>
      <sz val="11"/>
      <color indexed="56"/>
      <name val="Frutiger LT Com 55 Roman"/>
      <family val="2"/>
    </font>
    <font>
      <sz val="11"/>
      <color indexed="52"/>
      <name val="Frutiger LT Com 55 Roman"/>
      <family val="2"/>
    </font>
    <font>
      <sz val="11"/>
      <color indexed="10"/>
      <name val="Frutiger LT Com 55 Roman"/>
      <family val="2"/>
    </font>
    <font>
      <b/>
      <sz val="11"/>
      <color indexed="9"/>
      <name val="Frutiger LT Com 55 Roman"/>
      <family val="2"/>
    </font>
    <font>
      <sz val="11"/>
      <color theme="0"/>
      <name val="Frutiger LT Com 55 Roman"/>
      <family val="2"/>
    </font>
    <font>
      <b/>
      <sz val="11"/>
      <color rgb="FF3F3F3F"/>
      <name val="Frutiger LT Com 55 Roman"/>
      <family val="2"/>
    </font>
    <font>
      <b/>
      <sz val="11"/>
      <color rgb="FFFA7D00"/>
      <name val="Frutiger LT Com 55 Roman"/>
      <family val="2"/>
    </font>
    <font>
      <u val="single"/>
      <sz val="11"/>
      <color theme="11"/>
      <name val="Frutiger LT Com 55 Roman"/>
      <family val="2"/>
    </font>
    <font>
      <sz val="11"/>
      <color rgb="FF3F3F76"/>
      <name val="Frutiger LT Com 55 Roman"/>
      <family val="2"/>
    </font>
    <font>
      <b/>
      <sz val="11"/>
      <color theme="1"/>
      <name val="Frutiger LT Com 55 Roman"/>
      <family val="2"/>
    </font>
    <font>
      <i/>
      <sz val="11"/>
      <color rgb="FF7F7F7F"/>
      <name val="Frutiger LT Com 55 Roman"/>
      <family val="2"/>
    </font>
    <font>
      <sz val="11"/>
      <color rgb="FF006100"/>
      <name val="Frutiger LT Com 55 Roman"/>
      <family val="2"/>
    </font>
    <font>
      <u val="single"/>
      <sz val="11"/>
      <color theme="10"/>
      <name val="Frutiger LT Com 55 Roman"/>
      <family val="2"/>
    </font>
    <font>
      <sz val="11"/>
      <color rgb="FF9C6500"/>
      <name val="Frutiger LT Com 55 Roman"/>
      <family val="2"/>
    </font>
    <font>
      <sz val="11"/>
      <color rgb="FF9C0006"/>
      <name val="Frutiger LT Com 55 Roman"/>
      <family val="2"/>
    </font>
    <font>
      <b/>
      <sz val="18"/>
      <color theme="3"/>
      <name val="Frutiger LT Com 55 Roman"/>
      <family val="2"/>
    </font>
    <font>
      <b/>
      <sz val="15"/>
      <color theme="3"/>
      <name val="Frutiger LT Com 55 Roman"/>
      <family val="2"/>
    </font>
    <font>
      <b/>
      <sz val="13"/>
      <color theme="3"/>
      <name val="Frutiger LT Com 55 Roman"/>
      <family val="2"/>
    </font>
    <font>
      <b/>
      <sz val="11"/>
      <color theme="3"/>
      <name val="Frutiger LT Com 55 Roman"/>
      <family val="2"/>
    </font>
    <font>
      <sz val="11"/>
      <color rgb="FFFA7D00"/>
      <name val="Frutiger LT Com 55 Roman"/>
      <family val="2"/>
    </font>
    <font>
      <sz val="11"/>
      <color rgb="FFFF0000"/>
      <name val="Frutiger LT Com 55 Roman"/>
      <family val="2"/>
    </font>
    <font>
      <b/>
      <sz val="11"/>
      <color theme="0"/>
      <name val="Frutiger LT Com 55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0">
    <xf numFmtId="0" fontId="0" fillId="0" borderId="0" xfId="0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3" fillId="0" borderId="0" xfId="0" applyFont="1" applyFill="1" applyAlignment="1">
      <alignment horizontal="right"/>
    </xf>
    <xf numFmtId="0" fontId="4" fillId="0" borderId="10" xfId="0" applyFont="1" applyBorder="1" applyAlignment="1">
      <alignment vertical="top"/>
    </xf>
    <xf numFmtId="0" fontId="13" fillId="0" borderId="0" xfId="0" applyFont="1" applyAlignment="1" applyProtection="1">
      <alignment/>
      <protection hidden="1" locked="0"/>
    </xf>
    <xf numFmtId="17" fontId="3" fillId="0" borderId="0" xfId="0" applyNumberFormat="1" applyFont="1" applyAlignment="1" applyProtection="1" quotePrefix="1">
      <alignment horizontal="right"/>
      <protection hidden="1" locked="0"/>
    </xf>
    <xf numFmtId="0" fontId="3" fillId="0" borderId="0" xfId="0" applyFont="1" applyAlignment="1" applyProtection="1">
      <alignment horizontal="right"/>
      <protection hidden="1" locked="0"/>
    </xf>
    <xf numFmtId="0" fontId="3" fillId="0" borderId="0" xfId="0" applyFont="1" applyAlignment="1" applyProtection="1">
      <alignment/>
      <protection hidden="1" locked="0"/>
    </xf>
    <xf numFmtId="2" fontId="1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top"/>
      <protection hidden="1" locked="0"/>
    </xf>
    <xf numFmtId="0" fontId="1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/>
    </xf>
    <xf numFmtId="164" fontId="6" fillId="0" borderId="0" xfId="0" applyNumberFormat="1" applyFont="1" applyAlignment="1">
      <alignment horizontal="right"/>
    </xf>
    <xf numFmtId="0" fontId="3" fillId="33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33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1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6" xfId="0" applyFont="1" applyFill="1" applyBorder="1" applyAlignment="1" applyProtection="1">
      <alignment horizontal="right"/>
      <protection locked="0"/>
    </xf>
    <xf numFmtId="1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3" fillId="0" borderId="0" xfId="47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"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66675</xdr:colOff>
      <xdr:row>7</xdr:row>
      <xdr:rowOff>152400</xdr:rowOff>
    </xdr:from>
    <xdr:to>
      <xdr:col>35</xdr:col>
      <xdr:colOff>409575</xdr:colOff>
      <xdr:row>9</xdr:row>
      <xdr:rowOff>57150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2858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8</xdr:row>
      <xdr:rowOff>142875</xdr:rowOff>
    </xdr:from>
    <xdr:to>
      <xdr:col>35</xdr:col>
      <xdr:colOff>409575</xdr:colOff>
      <xdr:row>10</xdr:row>
      <xdr:rowOff>76200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143827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9525</xdr:rowOff>
    </xdr:from>
    <xdr:to>
      <xdr:col>9</xdr:col>
      <xdr:colOff>0</xdr:colOff>
      <xdr:row>29</xdr:row>
      <xdr:rowOff>180975</xdr:rowOff>
    </xdr:to>
    <xdr:pic macro="[1]!Bild_1_ändern">
      <xdr:nvPicPr>
        <xdr:cNvPr id="3" name="Picture 1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1009650" y="409575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27</xdr:row>
      <xdr:rowOff>9525</xdr:rowOff>
    </xdr:from>
    <xdr:to>
      <xdr:col>9</xdr:col>
      <xdr:colOff>9525</xdr:colOff>
      <xdr:row>27</xdr:row>
      <xdr:rowOff>180975</xdr:rowOff>
    </xdr:to>
    <xdr:pic macro="[1]!Bild_2_ändern">
      <xdr:nvPicPr>
        <xdr:cNvPr id="4" name="Picture 2"/>
        <xdr:cNvPicPr preferRelativeResize="1">
          <a:picLocks noChangeAspect="0"/>
        </xdr:cNvPicPr>
      </xdr:nvPicPr>
      <xdr:blipFill>
        <a:blip r:embed="rId4"/>
        <a:srcRect l="1394" r="-1394"/>
        <a:stretch>
          <a:fillRect/>
        </a:stretch>
      </xdr:blipFill>
      <xdr:spPr>
        <a:xfrm>
          <a:off x="1019175" y="367665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28</xdr:row>
      <xdr:rowOff>28575</xdr:rowOff>
    </xdr:from>
    <xdr:to>
      <xdr:col>9</xdr:col>
      <xdr:colOff>0</xdr:colOff>
      <xdr:row>28</xdr:row>
      <xdr:rowOff>190500</xdr:rowOff>
    </xdr:to>
    <xdr:pic macro="[1]!Bild_3_ändern">
      <xdr:nvPicPr>
        <xdr:cNvPr id="5" name="Picture 3"/>
        <xdr:cNvPicPr preferRelativeResize="1">
          <a:picLocks noChangeAspect="0"/>
        </xdr:cNvPicPr>
      </xdr:nvPicPr>
      <xdr:blipFill>
        <a:blip r:embed="rId5"/>
        <a:srcRect l="-3091" t="1" r="3091" b="-1"/>
        <a:stretch>
          <a:fillRect/>
        </a:stretch>
      </xdr:blipFill>
      <xdr:spPr>
        <a:xfrm>
          <a:off x="1009650" y="3905250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57150</xdr:colOff>
      <xdr:row>25</xdr:row>
      <xdr:rowOff>9525</xdr:rowOff>
    </xdr:from>
    <xdr:to>
      <xdr:col>9</xdr:col>
      <xdr:colOff>38100</xdr:colOff>
      <xdr:row>25</xdr:row>
      <xdr:rowOff>171450</xdr:rowOff>
    </xdr:to>
    <xdr:pic macro="[1]!Bild_2_ändern">
      <xdr:nvPicPr>
        <xdr:cNvPr id="6" name="Picture 2"/>
        <xdr:cNvPicPr preferRelativeResize="1">
          <a:picLocks noChangeAspect="0"/>
        </xdr:cNvPicPr>
      </xdr:nvPicPr>
      <xdr:blipFill>
        <a:blip r:embed="rId4"/>
        <a:srcRect l="2879" t="1" r="-2879" b="-1"/>
        <a:stretch>
          <a:fillRect/>
        </a:stretch>
      </xdr:blipFill>
      <xdr:spPr>
        <a:xfrm>
          <a:off x="1057275" y="3257550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26</xdr:row>
      <xdr:rowOff>9525</xdr:rowOff>
    </xdr:from>
    <xdr:to>
      <xdr:col>9</xdr:col>
      <xdr:colOff>9525</xdr:colOff>
      <xdr:row>26</xdr:row>
      <xdr:rowOff>180975</xdr:rowOff>
    </xdr:to>
    <xdr:pic macro="[1]!Bild_3_ändern">
      <xdr:nvPicPr>
        <xdr:cNvPr id="7" name="Picture 3"/>
        <xdr:cNvPicPr preferRelativeResize="1">
          <a:picLocks noChangeAspect="0"/>
        </xdr:cNvPicPr>
      </xdr:nvPicPr>
      <xdr:blipFill>
        <a:blip r:embed="rId5"/>
        <a:srcRect l="2923" t="1" r="-2923" b="-1"/>
        <a:stretch>
          <a:fillRect/>
        </a:stretch>
      </xdr:blipFill>
      <xdr:spPr>
        <a:xfrm>
          <a:off x="1038225" y="3467100"/>
          <a:ext cx="771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152400</xdr:colOff>
      <xdr:row>0</xdr:row>
      <xdr:rowOff>0</xdr:rowOff>
    </xdr:from>
    <xdr:to>
      <xdr:col>36</xdr:col>
      <xdr:colOff>161925</xdr:colOff>
      <xdr:row>1</xdr:row>
      <xdr:rowOff>142875</xdr:rowOff>
    </xdr:to>
    <xdr:pic>
      <xdr:nvPicPr>
        <xdr:cNvPr id="8" name="Grafik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53175" y="0"/>
          <a:ext cx="1228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ofaioi15496\xenusers$\vumaasto\Documents\BildVergr&#246;ss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definedNames>
      <definedName name="Bild_1_ändern"/>
      <definedName name="Bild_2_ändern"/>
      <definedName name="Bild_3_ändern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\www.subag-tech.ch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X266"/>
  <sheetViews>
    <sheetView tabSelected="1" workbookViewId="0" topLeftCell="A1">
      <selection activeCell="J65" sqref="J65"/>
    </sheetView>
  </sheetViews>
  <sheetFormatPr defaultColWidth="11" defaultRowHeight="14.25"/>
  <cols>
    <col min="1" max="35" width="2.09765625" style="1" customWidth="1"/>
    <col min="36" max="36" width="4.3984375" style="1" customWidth="1"/>
    <col min="37" max="37" width="2.09765625" style="1" customWidth="1"/>
    <col min="38" max="40" width="2.09765625" style="9" hidden="1" customWidth="1"/>
    <col min="41" max="41" width="10.59765625" style="15" hidden="1" customWidth="1"/>
    <col min="42" max="44" width="10.59765625" style="25" customWidth="1"/>
    <col min="45" max="50" width="2.09765625" style="25" customWidth="1"/>
    <col min="51" max="110" width="2.09765625" style="1" customWidth="1"/>
    <col min="111" max="16384" width="11" style="1" customWidth="1"/>
  </cols>
  <sheetData>
    <row r="1" spans="1:37" ht="18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12.75">
      <c r="A2" s="52" t="s">
        <v>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7" ht="12.75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50" s="2" customFormat="1" ht="12">
      <c r="A4" s="38" t="s">
        <v>5</v>
      </c>
      <c r="B4" s="38"/>
      <c r="C4" s="38"/>
      <c r="D4" s="38"/>
      <c r="E4" s="38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R4" s="38" t="s">
        <v>8</v>
      </c>
      <c r="S4" s="38"/>
      <c r="T4" s="38"/>
      <c r="U4" s="38"/>
      <c r="V4" s="38"/>
      <c r="W4" s="38"/>
      <c r="X4" s="38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1"/>
      <c r="AJ4" s="31"/>
      <c r="AK4" s="31"/>
      <c r="AL4" s="10"/>
      <c r="AM4" s="10"/>
      <c r="AN4" s="10"/>
      <c r="AO4" s="16"/>
      <c r="AP4" s="26"/>
      <c r="AQ4" s="26"/>
      <c r="AR4" s="26"/>
      <c r="AS4" s="26"/>
      <c r="AT4" s="26"/>
      <c r="AU4" s="26"/>
      <c r="AV4" s="26"/>
      <c r="AW4" s="26"/>
      <c r="AX4" s="26"/>
    </row>
    <row r="5" spans="1:50" s="2" customFormat="1" ht="12">
      <c r="A5" s="38" t="s">
        <v>6</v>
      </c>
      <c r="B5" s="38"/>
      <c r="C5" s="38"/>
      <c r="D5" s="38"/>
      <c r="E5" s="38"/>
      <c r="F5" s="37"/>
      <c r="G5" s="37"/>
      <c r="I5" s="37"/>
      <c r="J5" s="37"/>
      <c r="K5" s="37"/>
      <c r="L5" s="37"/>
      <c r="M5" s="37"/>
      <c r="N5" s="37"/>
      <c r="O5" s="37"/>
      <c r="P5" s="37"/>
      <c r="R5" s="38" t="s">
        <v>9</v>
      </c>
      <c r="S5" s="38"/>
      <c r="T5" s="38"/>
      <c r="U5" s="38"/>
      <c r="V5" s="38"/>
      <c r="W5" s="38"/>
      <c r="X5" s="38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1"/>
      <c r="AJ5" s="31"/>
      <c r="AK5" s="31"/>
      <c r="AL5" s="10"/>
      <c r="AM5" s="10"/>
      <c r="AN5" s="10"/>
      <c r="AO5" s="17"/>
      <c r="AP5" s="26"/>
      <c r="AQ5" s="26"/>
      <c r="AR5" s="26"/>
      <c r="AS5" s="26"/>
      <c r="AT5" s="26"/>
      <c r="AU5" s="26"/>
      <c r="AV5" s="26"/>
      <c r="AW5" s="26"/>
      <c r="AX5" s="26"/>
    </row>
    <row r="6" spans="1:37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1:37" ht="12.75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60" t="s">
        <v>43</v>
      </c>
      <c r="AJ7" s="60"/>
      <c r="AK7" s="60"/>
    </row>
    <row r="8" spans="1:37" ht="12.7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0"/>
      <c r="AJ8" s="60"/>
      <c r="AK8" s="60"/>
    </row>
    <row r="9" spans="1:50" s="2" customFormat="1" ht="12">
      <c r="A9" s="38" t="s">
        <v>3</v>
      </c>
      <c r="B9" s="38"/>
      <c r="C9" s="38"/>
      <c r="D9" s="38"/>
      <c r="E9" s="38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38" t="s">
        <v>10</v>
      </c>
      <c r="S9" s="38"/>
      <c r="T9" s="38"/>
      <c r="U9" s="38"/>
      <c r="V9" s="38"/>
      <c r="W9" s="38"/>
      <c r="X9" s="38"/>
      <c r="Y9" s="38"/>
      <c r="Z9" s="57"/>
      <c r="AA9" s="57"/>
      <c r="AB9" s="57"/>
      <c r="AC9" s="57"/>
      <c r="AD9" s="57"/>
      <c r="AE9" s="57"/>
      <c r="AF9" s="57"/>
      <c r="AG9" s="65" t="s">
        <v>12</v>
      </c>
      <c r="AH9" s="65"/>
      <c r="AL9" s="10"/>
      <c r="AM9" s="10"/>
      <c r="AN9" s="10"/>
      <c r="AO9" s="18"/>
      <c r="AP9" s="26"/>
      <c r="AQ9" s="26"/>
      <c r="AR9" s="26"/>
      <c r="AS9" s="26"/>
      <c r="AT9" s="26"/>
      <c r="AU9" s="26" t="s">
        <v>41</v>
      </c>
      <c r="AV9" s="26"/>
      <c r="AW9" s="26"/>
      <c r="AX9" s="26"/>
    </row>
    <row r="10" spans="1:50" s="2" customFormat="1" ht="12">
      <c r="A10" s="50" t="s">
        <v>7</v>
      </c>
      <c r="B10" s="50"/>
      <c r="C10" s="50"/>
      <c r="D10" s="50"/>
      <c r="E10" s="50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R10" s="48" t="s">
        <v>40</v>
      </c>
      <c r="S10" s="49"/>
      <c r="T10" s="49"/>
      <c r="U10" s="49"/>
      <c r="V10" s="49"/>
      <c r="W10" s="49"/>
      <c r="X10" s="49"/>
      <c r="Y10" s="49"/>
      <c r="Z10" s="56"/>
      <c r="AA10" s="56"/>
      <c r="AB10" s="56"/>
      <c r="AC10" s="56"/>
      <c r="AD10" s="56"/>
      <c r="AE10" s="56"/>
      <c r="AF10" s="56"/>
      <c r="AG10" s="53" t="s">
        <v>12</v>
      </c>
      <c r="AH10" s="54"/>
      <c r="AL10" s="10"/>
      <c r="AM10" s="10"/>
      <c r="AN10" s="10"/>
      <c r="AO10" s="17" t="b">
        <v>1</v>
      </c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0" s="2" customFormat="1" ht="12">
      <c r="A11" s="50" t="s">
        <v>4</v>
      </c>
      <c r="B11" s="50"/>
      <c r="C11" s="50"/>
      <c r="D11" s="50"/>
      <c r="E11" s="50"/>
      <c r="F11" s="39"/>
      <c r="G11" s="39"/>
      <c r="H11" s="39"/>
      <c r="I11" s="39"/>
      <c r="J11" s="39"/>
      <c r="K11" s="39"/>
      <c r="L11" s="39"/>
      <c r="M11" s="39"/>
      <c r="N11" s="39"/>
      <c r="O11" s="24" t="s">
        <v>48</v>
      </c>
      <c r="P11" s="13"/>
      <c r="R11" s="58" t="s">
        <v>46</v>
      </c>
      <c r="S11" s="59"/>
      <c r="T11" s="59"/>
      <c r="U11" s="59"/>
      <c r="V11" s="59"/>
      <c r="W11" s="59"/>
      <c r="X11" s="59"/>
      <c r="Y11" s="59"/>
      <c r="Z11" s="61"/>
      <c r="AA11" s="61"/>
      <c r="AB11" s="61"/>
      <c r="AC11" s="61"/>
      <c r="AD11" s="61"/>
      <c r="AE11" s="61"/>
      <c r="AF11" s="61"/>
      <c r="AG11" s="59" t="s">
        <v>14</v>
      </c>
      <c r="AH11" s="64"/>
      <c r="AI11" s="44"/>
      <c r="AJ11" s="31"/>
      <c r="AK11" s="31"/>
      <c r="AL11" s="10"/>
      <c r="AM11" s="10"/>
      <c r="AN11" s="10"/>
      <c r="AO11" s="17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1:50" s="2" customFormat="1" ht="6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10"/>
      <c r="AM12" s="10"/>
      <c r="AN12" s="10"/>
      <c r="AO12" s="18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0" s="2" customFormat="1" ht="12">
      <c r="A13" s="38" t="s">
        <v>11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0"/>
      <c r="AM13" s="10"/>
      <c r="AN13" s="10"/>
      <c r="AO13" s="18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 s="2" customFormat="1" ht="6" customHeight="1" hidden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0"/>
      <c r="AM14" s="10"/>
      <c r="AN14" s="10"/>
      <c r="AO14" s="18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 s="2" customFormat="1" ht="12.75" hidden="1">
      <c r="A15" s="6" t="s">
        <v>16</v>
      </c>
      <c r="E15" s="1"/>
      <c r="AB15" s="5" t="s">
        <v>35</v>
      </c>
      <c r="AC15" s="62">
        <f>IF(AO15&lt;0,0,AO15)</f>
      </c>
      <c r="AD15" s="62"/>
      <c r="AE15" s="38" t="s">
        <v>17</v>
      </c>
      <c r="AF15" s="38"/>
      <c r="AG15" s="38"/>
      <c r="AH15" s="38"/>
      <c r="AI15" s="38"/>
      <c r="AJ15" s="38"/>
      <c r="AK15" s="38"/>
      <c r="AL15" s="10"/>
      <c r="AM15" s="10"/>
      <c r="AN15" s="10"/>
      <c r="AO15" s="19">
        <f>IF(F11="","",IF(AF18="",0,IF(F11&lt;10,(AF18-58),(AF18-(58+(F11-10)*0.5)))))</f>
      </c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 s="2" customFormat="1" ht="11.25" hidden="1">
      <c r="A16" s="2" t="s">
        <v>18</v>
      </c>
      <c r="AB16" s="5"/>
      <c r="AC16" s="3"/>
      <c r="AD16" s="22"/>
      <c r="AE16" s="22"/>
      <c r="AL16" s="10"/>
      <c r="AM16" s="10"/>
      <c r="AN16" s="10"/>
      <c r="AO16" s="18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0" s="2" customFormat="1" ht="9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0"/>
      <c r="AM17" s="10"/>
      <c r="AN17" s="10"/>
      <c r="AO17" s="18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 s="2" customFormat="1" ht="12">
      <c r="A18" s="38" t="s">
        <v>38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55">
        <f>IF(AO10=FALSE,IF(Z10="","",(Z10+20*LOG10(Z11)+11-3)),Z9)</f>
        <v>0</v>
      </c>
      <c r="AG18" s="55"/>
      <c r="AH18" s="55"/>
      <c r="AI18" s="2" t="s">
        <v>12</v>
      </c>
      <c r="AL18" s="10"/>
      <c r="AM18" s="10"/>
      <c r="AN18" s="10"/>
      <c r="AO18" s="18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0" s="2" customFormat="1" ht="12">
      <c r="A19" s="50" t="s">
        <v>13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39"/>
      <c r="AG19" s="39"/>
      <c r="AH19" s="39"/>
      <c r="AI19" s="38" t="s">
        <v>14</v>
      </c>
      <c r="AJ19" s="38"/>
      <c r="AL19" s="10"/>
      <c r="AM19" s="10"/>
      <c r="AN19" s="10"/>
      <c r="AO19" s="18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0" s="2" customFormat="1" ht="1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L20" s="10"/>
      <c r="AM20" s="10"/>
      <c r="AN20" s="10"/>
      <c r="AO20" s="18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 s="2" customFormat="1" ht="12">
      <c r="A21" s="38" t="s">
        <v>29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41">
        <f>IF(AO21=1,45,50)</f>
        <v>45</v>
      </c>
      <c r="AG21" s="41"/>
      <c r="AH21" s="41"/>
      <c r="AI21" s="2" t="s">
        <v>12</v>
      </c>
      <c r="AL21" s="10"/>
      <c r="AM21" s="10"/>
      <c r="AN21" s="10"/>
      <c r="AO21" s="18">
        <v>1</v>
      </c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 s="2" customFormat="1" ht="11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L22" s="10"/>
      <c r="AM22" s="10"/>
      <c r="AN22" s="10"/>
      <c r="AO22" s="18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50" s="2" customFormat="1" ht="12.75">
      <c r="A23" s="47" t="s">
        <v>28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L23" s="10"/>
      <c r="AM23" s="10"/>
      <c r="AN23" s="10"/>
      <c r="AO23" s="18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1:50" s="2" customFormat="1" ht="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L24" s="10"/>
      <c r="AM24" s="10"/>
      <c r="AN24" s="10"/>
      <c r="AO24" s="18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50" s="2" customFormat="1" ht="12">
      <c r="A25" s="34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L25" s="10"/>
      <c r="AM25" s="10"/>
      <c r="AN25" s="10"/>
      <c r="AO25" s="18"/>
      <c r="AP25" s="26"/>
      <c r="AQ25" s="26"/>
      <c r="AR25" s="26"/>
      <c r="AS25" s="26"/>
      <c r="AT25" s="26"/>
      <c r="AU25" s="26"/>
      <c r="AV25" s="26"/>
      <c r="AW25" s="26"/>
      <c r="AX25" s="26"/>
    </row>
    <row r="26" spans="1:50" s="2" customFormat="1" ht="16.5" customHeight="1">
      <c r="A26" s="38" t="s">
        <v>36</v>
      </c>
      <c r="B26" s="38"/>
      <c r="C26" s="38"/>
      <c r="D26" s="38"/>
      <c r="E26" s="38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L26" s="10"/>
      <c r="AM26" s="10"/>
      <c r="AN26" s="10"/>
      <c r="AO26" s="18">
        <v>1</v>
      </c>
      <c r="AP26" s="26"/>
      <c r="AQ26" s="26"/>
      <c r="AR26" s="26"/>
      <c r="AS26" s="26"/>
      <c r="AT26" s="26"/>
      <c r="AU26" s="26"/>
      <c r="AV26" s="26"/>
      <c r="AW26" s="26"/>
      <c r="AX26" s="26"/>
    </row>
    <row r="27" spans="1:50" s="2" customFormat="1" ht="16.5" customHeight="1">
      <c r="A27" s="38" t="s">
        <v>37</v>
      </c>
      <c r="B27" s="38"/>
      <c r="C27" s="38"/>
      <c r="D27" s="38"/>
      <c r="E27" s="38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L27" s="10"/>
      <c r="AM27" s="10"/>
      <c r="AN27" s="10"/>
      <c r="AO27" s="18"/>
      <c r="AP27" s="26"/>
      <c r="AQ27" s="26"/>
      <c r="AR27" s="26"/>
      <c r="AS27" s="26"/>
      <c r="AT27" s="26"/>
      <c r="AU27" s="26"/>
      <c r="AV27" s="26"/>
      <c r="AW27" s="26"/>
      <c r="AX27" s="26"/>
    </row>
    <row r="28" spans="1:50" s="2" customFormat="1" ht="16.5" customHeight="1">
      <c r="A28" s="31"/>
      <c r="B28" s="31"/>
      <c r="C28" s="31"/>
      <c r="D28" s="31"/>
      <c r="E28" s="31"/>
      <c r="F28" s="66"/>
      <c r="G28" s="66"/>
      <c r="H28" s="66"/>
      <c r="I28" s="66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L28" s="10"/>
      <c r="AM28" s="10"/>
      <c r="AN28" s="10"/>
      <c r="AO28" s="18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 s="2" customFormat="1" ht="16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L29" s="10"/>
      <c r="AM29" s="10"/>
      <c r="AN29" s="10"/>
      <c r="AO29" s="18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0" s="2" customFormat="1" ht="16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41">
        <f>IF(AO26=1,6,IF(AO26=2,9,IF(AO26=3,6,IF(AO26=4,9,3))))</f>
        <v>6</v>
      </c>
      <c r="AG30" s="41"/>
      <c r="AH30" s="41"/>
      <c r="AI30" s="38" t="s">
        <v>15</v>
      </c>
      <c r="AJ30" s="38"/>
      <c r="AL30" s="10"/>
      <c r="AM30" s="10"/>
      <c r="AN30" s="10"/>
      <c r="AO30" s="18"/>
      <c r="AP30" s="26"/>
      <c r="AQ30" s="26"/>
      <c r="AR30" s="26"/>
      <c r="AS30" s="26"/>
      <c r="AT30" s="26"/>
      <c r="AU30" s="26"/>
      <c r="AV30" s="26"/>
      <c r="AW30" s="26"/>
      <c r="AX30" s="26"/>
    </row>
    <row r="31" spans="1:50" s="2" customFormat="1" ht="16.5" customHeight="1">
      <c r="A31" s="38" t="s">
        <v>44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45">
        <f>IF(AF19="","",IF(AF18="","",AF18-11+AF30-20*LOG(AF19))+1)</f>
      </c>
      <c r="AG31" s="45"/>
      <c r="AH31" s="45"/>
      <c r="AI31" s="2" t="s">
        <v>12</v>
      </c>
      <c r="AL31" s="10"/>
      <c r="AM31" s="10"/>
      <c r="AN31" s="10"/>
      <c r="AO31" s="18"/>
      <c r="AP31" s="26"/>
      <c r="AQ31" s="26"/>
      <c r="AR31" s="26"/>
      <c r="AS31" s="26"/>
      <c r="AT31" s="26"/>
      <c r="AU31" s="26"/>
      <c r="AV31" s="26"/>
      <c r="AW31" s="26"/>
      <c r="AX31" s="26"/>
    </row>
    <row r="32" spans="1:50" s="2" customFormat="1" ht="6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L32" s="10"/>
      <c r="AM32" s="10"/>
      <c r="AN32" s="10"/>
      <c r="AO32" s="18"/>
      <c r="AP32" s="26"/>
      <c r="AQ32" s="26"/>
      <c r="AR32" s="26"/>
      <c r="AS32" s="26"/>
      <c r="AT32" s="26"/>
      <c r="AU32" s="26"/>
      <c r="AV32" s="26"/>
      <c r="AW32" s="26"/>
      <c r="AX32" s="26"/>
    </row>
    <row r="33" spans="1:50" s="2" customFormat="1" ht="15" customHeight="1">
      <c r="A33" s="38" t="s">
        <v>20</v>
      </c>
      <c r="B33" s="38"/>
      <c r="C33" s="38"/>
      <c r="D33" s="38"/>
      <c r="E33" s="38"/>
      <c r="F33" s="38"/>
      <c r="G33" s="38"/>
      <c r="H33" s="38"/>
      <c r="I33" s="38"/>
      <c r="J33" s="38" t="s">
        <v>21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40">
        <v>10</v>
      </c>
      <c r="AG33" s="40"/>
      <c r="AH33" s="40"/>
      <c r="AI33" s="38" t="s">
        <v>15</v>
      </c>
      <c r="AJ33" s="38"/>
      <c r="AL33" s="10"/>
      <c r="AM33" s="10"/>
      <c r="AN33" s="10"/>
      <c r="AO33" s="18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50" s="2" customFormat="1" ht="6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L34" s="10"/>
      <c r="AM34" s="10"/>
      <c r="AN34" s="10"/>
      <c r="AO34" s="18"/>
      <c r="AP34" s="26"/>
      <c r="AQ34" s="26"/>
      <c r="AR34" s="26"/>
      <c r="AS34" s="26"/>
      <c r="AT34" s="26"/>
      <c r="AU34" s="26"/>
      <c r="AV34" s="26"/>
      <c r="AW34" s="26"/>
      <c r="AX34" s="26"/>
    </row>
    <row r="35" spans="1:50" s="2" customFormat="1" ht="11.25">
      <c r="A35" s="38" t="s">
        <v>22</v>
      </c>
      <c r="B35" s="38"/>
      <c r="C35" s="38"/>
      <c r="D35" s="38"/>
      <c r="E35" s="38"/>
      <c r="F35" s="38"/>
      <c r="G35" s="38"/>
      <c r="H35" s="38"/>
      <c r="I35" s="38"/>
      <c r="J35" s="38" t="s">
        <v>23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L35" s="10"/>
      <c r="AM35" s="10"/>
      <c r="AN35" s="10"/>
      <c r="AO35" s="18"/>
      <c r="AP35" s="26"/>
      <c r="AQ35" s="26"/>
      <c r="AR35" s="26"/>
      <c r="AS35" s="26"/>
      <c r="AT35" s="26"/>
      <c r="AU35" s="26"/>
      <c r="AV35" s="26"/>
      <c r="AW35" s="26"/>
      <c r="AX35" s="26"/>
    </row>
    <row r="36" spans="1:50" s="2" customFormat="1" ht="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L36" s="10"/>
      <c r="AM36" s="10"/>
      <c r="AN36" s="10"/>
      <c r="AO36" s="18">
        <v>2</v>
      </c>
      <c r="AP36" s="26"/>
      <c r="AQ36" s="26"/>
      <c r="AR36" s="26"/>
      <c r="AS36" s="26"/>
      <c r="AT36" s="26"/>
      <c r="AU36" s="26"/>
      <c r="AV36" s="26"/>
      <c r="AW36" s="26"/>
      <c r="AX36" s="26"/>
    </row>
    <row r="37" spans="1:50" s="2" customFormat="1" ht="1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L37" s="10"/>
      <c r="AM37" s="10"/>
      <c r="AN37" s="10"/>
      <c r="AO37" s="18"/>
      <c r="AP37" s="26"/>
      <c r="AQ37" s="26"/>
      <c r="AR37" s="26"/>
      <c r="AS37" s="26"/>
      <c r="AT37" s="26"/>
      <c r="AU37" s="26"/>
      <c r="AV37" s="26"/>
      <c r="AW37" s="26"/>
      <c r="AX37" s="26"/>
    </row>
    <row r="38" spans="1:50" s="2" customFormat="1" ht="1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L38" s="10"/>
      <c r="AM38" s="10"/>
      <c r="AN38" s="10"/>
      <c r="AO38" s="18"/>
      <c r="AP38" s="26"/>
      <c r="AQ38" s="26"/>
      <c r="AR38" s="26"/>
      <c r="AS38" s="26"/>
      <c r="AT38" s="26"/>
      <c r="AU38" s="26"/>
      <c r="AV38" s="26"/>
      <c r="AW38" s="26"/>
      <c r="AX38" s="26"/>
    </row>
    <row r="39" spans="1:50" s="2" customFormat="1" ht="1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40">
        <f>IF(AO36=2,2,IF(AO36=3,4,IF(AO36=4,6,0)))</f>
        <v>2</v>
      </c>
      <c r="AG39" s="40"/>
      <c r="AH39" s="40"/>
      <c r="AI39" s="38" t="s">
        <v>15</v>
      </c>
      <c r="AJ39" s="38"/>
      <c r="AL39" s="10"/>
      <c r="AM39" s="10"/>
      <c r="AN39" s="10"/>
      <c r="AO39" s="18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1:50" s="2" customFormat="1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L40" s="10"/>
      <c r="AM40" s="10"/>
      <c r="AN40" s="10"/>
      <c r="AO40" s="18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1:50" s="2" customFormat="1" ht="11.25">
      <c r="A41" s="38" t="s">
        <v>24</v>
      </c>
      <c r="B41" s="38"/>
      <c r="C41" s="38"/>
      <c r="D41" s="38"/>
      <c r="E41" s="38"/>
      <c r="F41" s="38"/>
      <c r="G41" s="38"/>
      <c r="H41" s="38"/>
      <c r="I41" s="38"/>
      <c r="J41" s="38" t="s">
        <v>25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L41" s="10"/>
      <c r="AM41" s="10"/>
      <c r="AN41" s="10"/>
      <c r="AO41" s="18"/>
      <c r="AP41" s="26"/>
      <c r="AQ41" s="26"/>
      <c r="AR41" s="26"/>
      <c r="AS41" s="26"/>
      <c r="AT41" s="26"/>
      <c r="AU41" s="26"/>
      <c r="AV41" s="26"/>
      <c r="AW41" s="26"/>
      <c r="AX41" s="26"/>
    </row>
    <row r="42" spans="1:50" s="2" customFormat="1" ht="1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L42" s="10"/>
      <c r="AM42" s="10"/>
      <c r="AN42" s="10"/>
      <c r="AO42" s="18">
        <v>1</v>
      </c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50" s="2" customFormat="1" ht="1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L43" s="10"/>
      <c r="AM43" s="10"/>
      <c r="AN43" s="10"/>
      <c r="AO43" s="18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1:50" s="2" customFormat="1" ht="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L44" s="10"/>
      <c r="AM44" s="10"/>
      <c r="AN44" s="10"/>
      <c r="AO44" s="18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1:50" s="2" customFormat="1" ht="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40">
        <f>IF(AO42=2,2,IF(AO42=3,4,IF(AO42=4,6,0)))</f>
        <v>0</v>
      </c>
      <c r="AG45" s="40"/>
      <c r="AH45" s="40"/>
      <c r="AI45" s="38" t="s">
        <v>15</v>
      </c>
      <c r="AJ45" s="38"/>
      <c r="AL45" s="10"/>
      <c r="AM45" s="10"/>
      <c r="AN45" s="10"/>
      <c r="AO45" s="18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50" s="2" customFormat="1" ht="10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L46" s="10"/>
      <c r="AM46" s="10"/>
      <c r="AN46" s="10"/>
      <c r="AO46" s="18"/>
      <c r="AP46" s="26"/>
      <c r="AQ46" s="26"/>
      <c r="AR46" s="26"/>
      <c r="AS46" s="26"/>
      <c r="AT46" s="26"/>
      <c r="AU46" s="26"/>
      <c r="AV46" s="26"/>
      <c r="AW46" s="26"/>
      <c r="AX46" s="26"/>
    </row>
    <row r="47" spans="1:50" s="2" customFormat="1" ht="15" customHeight="1">
      <c r="A47" s="38" t="s">
        <v>45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29"/>
      <c r="W47" s="67">
        <v>720</v>
      </c>
      <c r="X47" s="67"/>
      <c r="Y47" s="2" t="s">
        <v>26</v>
      </c>
      <c r="AA47" s="31"/>
      <c r="AB47" s="31"/>
      <c r="AC47" s="31"/>
      <c r="AD47" s="31"/>
      <c r="AE47" s="31"/>
      <c r="AF47" s="42">
        <f>10*LOG(W47/720)</f>
        <v>0</v>
      </c>
      <c r="AG47" s="42"/>
      <c r="AH47" s="42"/>
      <c r="AI47" s="38" t="s">
        <v>15</v>
      </c>
      <c r="AJ47" s="38"/>
      <c r="AL47" s="10"/>
      <c r="AM47" s="10"/>
      <c r="AN47" s="10"/>
      <c r="AO47" s="18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50" s="2" customFormat="1" ht="6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10"/>
      <c r="AM48" s="10"/>
      <c r="AN48" s="10"/>
      <c r="AO48" s="18"/>
      <c r="AP48" s="26"/>
      <c r="AQ48" s="26"/>
      <c r="AR48" s="26"/>
      <c r="AS48" s="26"/>
      <c r="AT48" s="26"/>
      <c r="AU48" s="26"/>
      <c r="AV48" s="26"/>
      <c r="AW48" s="26"/>
      <c r="AX48" s="26"/>
    </row>
    <row r="49" spans="1:50" s="2" customFormat="1" ht="15" customHeight="1">
      <c r="A49" s="23" t="s">
        <v>27</v>
      </c>
      <c r="B49" s="23"/>
      <c r="C49" s="23"/>
      <c r="D49" s="23"/>
      <c r="E49" s="23"/>
      <c r="F49" s="23"/>
      <c r="G49" s="23"/>
      <c r="H49" s="23"/>
      <c r="I49" s="2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2">
        <v>-3</v>
      </c>
      <c r="AA49" s="32"/>
      <c r="AB49" s="32"/>
      <c r="AC49" s="2" t="s">
        <v>15</v>
      </c>
      <c r="AD49" s="33"/>
      <c r="AE49" s="33"/>
      <c r="AF49" s="33"/>
      <c r="AG49" s="33"/>
      <c r="AH49" s="33"/>
      <c r="AI49" s="33"/>
      <c r="AJ49" s="33"/>
      <c r="AL49" s="10"/>
      <c r="AM49" s="10"/>
      <c r="AN49" s="10">
        <f>IF(AO49=TRUE,Z49,"")</f>
      </c>
      <c r="AO49" s="18" t="b">
        <v>0</v>
      </c>
      <c r="AP49" s="26"/>
      <c r="AQ49" s="26"/>
      <c r="AR49" s="26"/>
      <c r="AS49" s="26"/>
      <c r="AT49" s="26"/>
      <c r="AU49" s="26"/>
      <c r="AV49" s="26"/>
      <c r="AW49" s="26"/>
      <c r="AX49" s="26"/>
    </row>
    <row r="50" spans="1:50" s="2" customFormat="1" ht="1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2">
        <v>-5</v>
      </c>
      <c r="AA50" s="32"/>
      <c r="AB50" s="32"/>
      <c r="AC50" s="2" t="s">
        <v>15</v>
      </c>
      <c r="AD50" s="31"/>
      <c r="AE50" s="31"/>
      <c r="AF50" s="31"/>
      <c r="AG50" s="31"/>
      <c r="AH50" s="31"/>
      <c r="AI50" s="31"/>
      <c r="AJ50" s="31"/>
      <c r="AL50" s="10"/>
      <c r="AM50" s="10"/>
      <c r="AN50" s="10">
        <f>IF(AO50=TRUE,Z50,"")</f>
      </c>
      <c r="AO50" s="18" t="b">
        <v>0</v>
      </c>
      <c r="AP50" s="26"/>
      <c r="AQ50" s="26"/>
      <c r="AR50" s="26"/>
      <c r="AS50" s="26"/>
      <c r="AT50" s="26"/>
      <c r="AU50" s="26"/>
      <c r="AV50" s="26"/>
      <c r="AW50" s="26"/>
      <c r="AX50" s="26"/>
    </row>
    <row r="51" spans="1:50" s="2" customFormat="1" ht="1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2">
        <v>-6</v>
      </c>
      <c r="AA51" s="32"/>
      <c r="AB51" s="32"/>
      <c r="AC51" s="2" t="s">
        <v>15</v>
      </c>
      <c r="AD51" s="31"/>
      <c r="AE51" s="31"/>
      <c r="AF51" s="31"/>
      <c r="AG51" s="31"/>
      <c r="AH51" s="31"/>
      <c r="AI51" s="31"/>
      <c r="AJ51" s="31"/>
      <c r="AL51" s="10"/>
      <c r="AM51" s="10"/>
      <c r="AN51" s="10">
        <f>IF(AO51=TRUE,Z51,"")</f>
      </c>
      <c r="AO51" s="18" t="b">
        <v>0</v>
      </c>
      <c r="AP51" s="26"/>
      <c r="AQ51" s="26"/>
      <c r="AR51" s="26"/>
      <c r="AS51" s="26"/>
      <c r="AT51" s="26"/>
      <c r="AU51" s="26"/>
      <c r="AV51" s="26"/>
      <c r="AW51" s="26"/>
      <c r="AX51" s="26"/>
    </row>
    <row r="52" spans="1:50" s="2" customFormat="1" ht="12">
      <c r="A52" s="35"/>
      <c r="B52" s="35"/>
      <c r="C52" s="35"/>
      <c r="D52" s="35"/>
      <c r="E52" s="35"/>
      <c r="F52" s="35"/>
      <c r="G52" s="35"/>
      <c r="H52" s="35"/>
      <c r="I52" s="35"/>
      <c r="J52" s="26"/>
      <c r="K52" s="26"/>
      <c r="L52" s="26"/>
      <c r="M52" s="2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Z52" s="39"/>
      <c r="AA52" s="39"/>
      <c r="AB52" s="39"/>
      <c r="AC52" s="2" t="s">
        <v>15</v>
      </c>
      <c r="AD52" s="31"/>
      <c r="AE52" s="31"/>
      <c r="AF52" s="31"/>
      <c r="AG52" s="31"/>
      <c r="AH52" s="31"/>
      <c r="AI52" s="31"/>
      <c r="AJ52" s="31"/>
      <c r="AL52" s="10"/>
      <c r="AM52" s="10"/>
      <c r="AN52" s="10">
        <f>IF(AO52=TRUE,Z52,"")</f>
      </c>
      <c r="AO52" s="18" t="b">
        <v>0</v>
      </c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50" s="2" customFormat="1" ht="12">
      <c r="A53" s="35"/>
      <c r="B53" s="35"/>
      <c r="C53" s="35"/>
      <c r="D53" s="35"/>
      <c r="E53" s="35"/>
      <c r="F53" s="35"/>
      <c r="G53" s="35"/>
      <c r="H53" s="35"/>
      <c r="I53" s="35"/>
      <c r="J53" s="26"/>
      <c r="K53" s="26"/>
      <c r="L53" s="26"/>
      <c r="M53" s="2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Z53" s="39"/>
      <c r="AA53" s="39"/>
      <c r="AB53" s="39"/>
      <c r="AC53" s="2" t="s">
        <v>15</v>
      </c>
      <c r="AD53" s="31"/>
      <c r="AE53" s="31"/>
      <c r="AF53" s="40">
        <f>SUM(AN49:AN53)</f>
        <v>0</v>
      </c>
      <c r="AG53" s="40"/>
      <c r="AH53" s="40"/>
      <c r="AI53" s="38" t="s">
        <v>15</v>
      </c>
      <c r="AJ53" s="38"/>
      <c r="AL53" s="10"/>
      <c r="AM53" s="10"/>
      <c r="AN53" s="10">
        <f>IF(AO53=TRUE,Z53,"")</f>
      </c>
      <c r="AO53" s="18" t="b">
        <v>0</v>
      </c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 s="2" customFormat="1" ht="6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L54" s="10"/>
      <c r="AM54" s="10"/>
      <c r="AN54" s="10"/>
      <c r="AO54" s="18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50" s="4" customFormat="1" ht="13.5">
      <c r="A55" s="34" t="s">
        <v>32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6">
        <f>IF(AF31="","",AF31+AF33+AF39+AF45+AF47+AF53)</f>
      </c>
      <c r="AG55" s="36"/>
      <c r="AH55" s="36"/>
      <c r="AI55" s="34" t="s">
        <v>12</v>
      </c>
      <c r="AJ55" s="34"/>
      <c r="AK55" s="34"/>
      <c r="AL55" s="11"/>
      <c r="AM55" s="11"/>
      <c r="AN55" s="11"/>
      <c r="AO55" s="20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1:50" s="2" customFormat="1" ht="6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L56" s="10"/>
      <c r="AM56" s="10"/>
      <c r="AN56" s="10"/>
      <c r="AO56" s="18"/>
      <c r="AP56" s="26"/>
      <c r="AQ56" s="26"/>
      <c r="AR56" s="26"/>
      <c r="AS56" s="26"/>
      <c r="AT56" s="26"/>
      <c r="AU56" s="26"/>
      <c r="AV56" s="26"/>
      <c r="AW56" s="26"/>
      <c r="AX56" s="26"/>
    </row>
    <row r="57" spans="1:50" s="2" customFormat="1" ht="11.25">
      <c r="A57" s="2" t="s">
        <v>30</v>
      </c>
      <c r="I57" s="31">
        <f>AF21</f>
        <v>45</v>
      </c>
      <c r="J57" s="31"/>
      <c r="K57" s="2" t="s">
        <v>31</v>
      </c>
      <c r="O57" s="34">
        <f>IF(AF31="","",IF(AF55&lt;=AF21,"eingehalten.","nicht eingehalten."))</f>
      </c>
      <c r="P57" s="34"/>
      <c r="Q57" s="34"/>
      <c r="R57" s="34"/>
      <c r="S57" s="34"/>
      <c r="T57" s="34"/>
      <c r="U57" s="34"/>
      <c r="V57" s="34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L57" s="10"/>
      <c r="AM57" s="10"/>
      <c r="AN57" s="10"/>
      <c r="AO57" s="18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 s="2" customFormat="1" ht="7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L58" s="10"/>
      <c r="AM58" s="10"/>
      <c r="AN58" s="10"/>
      <c r="AO58" s="18"/>
      <c r="AP58" s="26"/>
      <c r="AQ58" s="26"/>
      <c r="AR58" s="26"/>
      <c r="AS58" s="26"/>
      <c r="AT58" s="26"/>
      <c r="AU58" s="26"/>
      <c r="AV58" s="26"/>
      <c r="AW58" s="26"/>
      <c r="AX58" s="26"/>
    </row>
    <row r="59" spans="1:50" s="2" customFormat="1" ht="12">
      <c r="A59" s="34" t="s">
        <v>49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0"/>
      <c r="AL59" s="10"/>
      <c r="AM59" s="10"/>
      <c r="AN59" s="10"/>
      <c r="AO59" s="18">
        <v>5</v>
      </c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 s="2" customFormat="1" ht="1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L60" s="10"/>
      <c r="AM60" s="10"/>
      <c r="AN60" s="10"/>
      <c r="AO60" s="18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0" s="4" customFormat="1" ht="11.25">
      <c r="A61" s="34" t="s">
        <v>42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L61" s="11"/>
      <c r="AM61" s="11"/>
      <c r="AN61" s="11"/>
      <c r="AO61" s="20"/>
      <c r="AP61" s="27"/>
      <c r="AQ61" s="27"/>
      <c r="AR61" s="27"/>
      <c r="AS61" s="27"/>
      <c r="AT61" s="27"/>
      <c r="AU61" s="27"/>
      <c r="AV61" s="27"/>
      <c r="AW61" s="27"/>
      <c r="AX61" s="27"/>
    </row>
    <row r="62" spans="1:50" s="2" customFormat="1" ht="23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26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L62" s="10"/>
      <c r="AM62" s="10"/>
      <c r="AN62" s="10"/>
      <c r="AO62" s="18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0" s="7" customFormat="1" ht="6.75">
      <c r="A63" s="8" t="s">
        <v>34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8"/>
      <c r="S63" s="14" t="s">
        <v>33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8"/>
      <c r="AL63" s="12"/>
      <c r="AM63" s="12"/>
      <c r="AN63" s="12"/>
      <c r="AO63" s="21"/>
      <c r="AP63" s="28"/>
      <c r="AQ63" s="28"/>
      <c r="AR63" s="28"/>
      <c r="AS63" s="28"/>
      <c r="AT63" s="28"/>
      <c r="AU63" s="28"/>
      <c r="AV63" s="28"/>
      <c r="AW63" s="28"/>
      <c r="AX63" s="28"/>
    </row>
    <row r="64" spans="1:50" s="2" customFormat="1" ht="13.5">
      <c r="A64" s="69" t="s">
        <v>50</v>
      </c>
      <c r="L64" s="68" t="s">
        <v>51</v>
      </c>
      <c r="AL64" s="10"/>
      <c r="AM64" s="10"/>
      <c r="AN64" s="10"/>
      <c r="AO64" s="18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1:50" s="2" customFormat="1" ht="13.5">
      <c r="A65" s="69"/>
      <c r="AL65" s="10"/>
      <c r="AM65" s="10"/>
      <c r="AN65" s="10"/>
      <c r="AO65" s="18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38:50" s="2" customFormat="1" ht="11.25">
      <c r="AL66" s="10"/>
      <c r="AM66" s="10"/>
      <c r="AN66" s="10"/>
      <c r="AO66" s="18"/>
      <c r="AP66" s="26"/>
      <c r="AQ66" s="26"/>
      <c r="AR66" s="26"/>
      <c r="AS66" s="26"/>
      <c r="AT66" s="26"/>
      <c r="AU66" s="26"/>
      <c r="AV66" s="26"/>
      <c r="AW66" s="26"/>
      <c r="AX66" s="26"/>
    </row>
    <row r="67" spans="38:50" s="2" customFormat="1" ht="11.25">
      <c r="AL67" s="10"/>
      <c r="AM67" s="10"/>
      <c r="AN67" s="10"/>
      <c r="AO67" s="18"/>
      <c r="AP67" s="26"/>
      <c r="AQ67" s="26"/>
      <c r="AR67" s="26"/>
      <c r="AS67" s="26"/>
      <c r="AT67" s="26"/>
      <c r="AU67" s="26"/>
      <c r="AV67" s="26"/>
      <c r="AW67" s="26"/>
      <c r="AX67" s="26"/>
    </row>
    <row r="68" spans="38:50" s="2" customFormat="1" ht="11.25">
      <c r="AL68" s="10"/>
      <c r="AM68" s="10"/>
      <c r="AN68" s="10"/>
      <c r="AO68" s="18"/>
      <c r="AP68" s="26"/>
      <c r="AQ68" s="26"/>
      <c r="AR68" s="26"/>
      <c r="AS68" s="26"/>
      <c r="AT68" s="26"/>
      <c r="AU68" s="26"/>
      <c r="AV68" s="26"/>
      <c r="AW68" s="26"/>
      <c r="AX68" s="26"/>
    </row>
    <row r="69" spans="38:50" s="2" customFormat="1" ht="11.25">
      <c r="AL69" s="10"/>
      <c r="AM69" s="10"/>
      <c r="AN69" s="10"/>
      <c r="AO69" s="18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38:50" s="2" customFormat="1" ht="11.25">
      <c r="AL70" s="10"/>
      <c r="AM70" s="10"/>
      <c r="AN70" s="10"/>
      <c r="AO70" s="18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38:50" s="2" customFormat="1" ht="11.25">
      <c r="AL71" s="10"/>
      <c r="AM71" s="10"/>
      <c r="AN71" s="10"/>
      <c r="AO71" s="18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38:50" s="2" customFormat="1" ht="11.25">
      <c r="AL72" s="10"/>
      <c r="AM72" s="10"/>
      <c r="AN72" s="10"/>
      <c r="AO72" s="18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38:50" s="2" customFormat="1" ht="11.25">
      <c r="AL73" s="10"/>
      <c r="AM73" s="10"/>
      <c r="AN73" s="10"/>
      <c r="AO73" s="18"/>
      <c r="AP73" s="26"/>
      <c r="AQ73" s="26"/>
      <c r="AR73" s="26"/>
      <c r="AS73" s="26"/>
      <c r="AT73" s="26"/>
      <c r="AU73" s="26"/>
      <c r="AV73" s="26"/>
      <c r="AW73" s="26"/>
      <c r="AX73" s="26"/>
    </row>
    <row r="74" spans="38:50" s="2" customFormat="1" ht="11.25">
      <c r="AL74" s="10"/>
      <c r="AM74" s="10"/>
      <c r="AN74" s="10"/>
      <c r="AO74" s="18"/>
      <c r="AP74" s="26"/>
      <c r="AQ74" s="26"/>
      <c r="AR74" s="26"/>
      <c r="AS74" s="26"/>
      <c r="AT74" s="26"/>
      <c r="AU74" s="26"/>
      <c r="AV74" s="26"/>
      <c r="AW74" s="26"/>
      <c r="AX74" s="26"/>
    </row>
    <row r="75" spans="38:50" s="2" customFormat="1" ht="11.25">
      <c r="AL75" s="10"/>
      <c r="AM75" s="10"/>
      <c r="AN75" s="10"/>
      <c r="AO75" s="18"/>
      <c r="AP75" s="26"/>
      <c r="AQ75" s="26"/>
      <c r="AR75" s="26"/>
      <c r="AS75" s="26"/>
      <c r="AT75" s="26"/>
      <c r="AU75" s="26"/>
      <c r="AV75" s="26"/>
      <c r="AW75" s="26"/>
      <c r="AX75" s="26"/>
    </row>
    <row r="76" spans="38:50" s="2" customFormat="1" ht="11.25">
      <c r="AL76" s="10"/>
      <c r="AM76" s="10"/>
      <c r="AN76" s="10"/>
      <c r="AO76" s="18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38:50" s="2" customFormat="1" ht="11.25">
      <c r="AL77" s="10"/>
      <c r="AM77" s="10"/>
      <c r="AN77" s="10"/>
      <c r="AO77" s="18"/>
      <c r="AP77" s="26"/>
      <c r="AQ77" s="26"/>
      <c r="AR77" s="26"/>
      <c r="AS77" s="26"/>
      <c r="AT77" s="26"/>
      <c r="AU77" s="26"/>
      <c r="AV77" s="26"/>
      <c r="AW77" s="26"/>
      <c r="AX77" s="26"/>
    </row>
    <row r="78" spans="38:50" s="2" customFormat="1" ht="11.25">
      <c r="AL78" s="10"/>
      <c r="AM78" s="10"/>
      <c r="AN78" s="10"/>
      <c r="AO78" s="18"/>
      <c r="AP78" s="26"/>
      <c r="AQ78" s="26"/>
      <c r="AR78" s="26"/>
      <c r="AS78" s="26"/>
      <c r="AT78" s="26"/>
      <c r="AU78" s="26"/>
      <c r="AV78" s="26"/>
      <c r="AW78" s="26"/>
      <c r="AX78" s="26"/>
    </row>
    <row r="79" spans="38:50" s="2" customFormat="1" ht="11.25">
      <c r="AL79" s="10"/>
      <c r="AM79" s="10"/>
      <c r="AN79" s="10"/>
      <c r="AO79" s="18"/>
      <c r="AP79" s="26"/>
      <c r="AQ79" s="26"/>
      <c r="AR79" s="26"/>
      <c r="AS79" s="26"/>
      <c r="AT79" s="26"/>
      <c r="AU79" s="26"/>
      <c r="AV79" s="26"/>
      <c r="AW79" s="26"/>
      <c r="AX79" s="26"/>
    </row>
    <row r="80" spans="38:50" s="2" customFormat="1" ht="11.25">
      <c r="AL80" s="10"/>
      <c r="AM80" s="10"/>
      <c r="AN80" s="10"/>
      <c r="AO80" s="18"/>
      <c r="AP80" s="26"/>
      <c r="AQ80" s="26"/>
      <c r="AR80" s="26"/>
      <c r="AS80" s="26"/>
      <c r="AT80" s="26"/>
      <c r="AU80" s="26"/>
      <c r="AV80" s="26"/>
      <c r="AW80" s="26"/>
      <c r="AX80" s="26"/>
    </row>
    <row r="81" spans="38:50" s="2" customFormat="1" ht="11.25">
      <c r="AL81" s="10"/>
      <c r="AM81" s="10"/>
      <c r="AN81" s="10"/>
      <c r="AO81" s="18"/>
      <c r="AP81" s="26"/>
      <c r="AQ81" s="26"/>
      <c r="AR81" s="26"/>
      <c r="AS81" s="26"/>
      <c r="AT81" s="26"/>
      <c r="AU81" s="26"/>
      <c r="AV81" s="26"/>
      <c r="AW81" s="26"/>
      <c r="AX81" s="26"/>
    </row>
    <row r="82" spans="38:50" s="2" customFormat="1" ht="11.25">
      <c r="AL82" s="10"/>
      <c r="AM82" s="10"/>
      <c r="AN82" s="10"/>
      <c r="AO82" s="18"/>
      <c r="AP82" s="26"/>
      <c r="AQ82" s="26"/>
      <c r="AR82" s="26"/>
      <c r="AS82" s="26"/>
      <c r="AT82" s="26"/>
      <c r="AU82" s="26"/>
      <c r="AV82" s="26"/>
      <c r="AW82" s="26"/>
      <c r="AX82" s="26"/>
    </row>
    <row r="83" spans="38:50" s="2" customFormat="1" ht="11.25">
      <c r="AL83" s="10"/>
      <c r="AM83" s="10"/>
      <c r="AN83" s="10"/>
      <c r="AO83" s="18"/>
      <c r="AP83" s="26"/>
      <c r="AQ83" s="26"/>
      <c r="AR83" s="26"/>
      <c r="AS83" s="26"/>
      <c r="AT83" s="26"/>
      <c r="AU83" s="26"/>
      <c r="AV83" s="26"/>
      <c r="AW83" s="26"/>
      <c r="AX83" s="26"/>
    </row>
    <row r="84" spans="38:50" s="2" customFormat="1" ht="11.25">
      <c r="AL84" s="10"/>
      <c r="AM84" s="10"/>
      <c r="AN84" s="10"/>
      <c r="AO84" s="18"/>
      <c r="AP84" s="26"/>
      <c r="AQ84" s="26"/>
      <c r="AR84" s="26"/>
      <c r="AS84" s="26"/>
      <c r="AT84" s="26"/>
      <c r="AU84" s="26"/>
      <c r="AV84" s="26"/>
      <c r="AW84" s="26"/>
      <c r="AX84" s="26"/>
    </row>
    <row r="85" spans="38:50" s="2" customFormat="1" ht="11.25">
      <c r="AL85" s="10"/>
      <c r="AM85" s="10"/>
      <c r="AN85" s="10"/>
      <c r="AO85" s="18"/>
      <c r="AP85" s="26"/>
      <c r="AQ85" s="26"/>
      <c r="AR85" s="26"/>
      <c r="AS85" s="26"/>
      <c r="AT85" s="26"/>
      <c r="AU85" s="26"/>
      <c r="AV85" s="26"/>
      <c r="AW85" s="26"/>
      <c r="AX85" s="26"/>
    </row>
    <row r="86" spans="38:50" s="2" customFormat="1" ht="11.25">
      <c r="AL86" s="10"/>
      <c r="AM86" s="10"/>
      <c r="AN86" s="10"/>
      <c r="AO86" s="18"/>
      <c r="AP86" s="26"/>
      <c r="AQ86" s="26"/>
      <c r="AR86" s="26"/>
      <c r="AS86" s="26"/>
      <c r="AT86" s="26"/>
      <c r="AU86" s="26"/>
      <c r="AV86" s="26"/>
      <c r="AW86" s="26"/>
      <c r="AX86" s="26"/>
    </row>
    <row r="87" spans="38:50" s="2" customFormat="1" ht="11.25">
      <c r="AL87" s="10"/>
      <c r="AM87" s="10"/>
      <c r="AN87" s="10"/>
      <c r="AO87" s="18"/>
      <c r="AP87" s="26"/>
      <c r="AQ87" s="26"/>
      <c r="AR87" s="26"/>
      <c r="AS87" s="26"/>
      <c r="AT87" s="26"/>
      <c r="AU87" s="26"/>
      <c r="AV87" s="26"/>
      <c r="AW87" s="26"/>
      <c r="AX87" s="26"/>
    </row>
    <row r="88" spans="38:50" s="2" customFormat="1" ht="11.25">
      <c r="AL88" s="10"/>
      <c r="AM88" s="10"/>
      <c r="AN88" s="10"/>
      <c r="AO88" s="18"/>
      <c r="AP88" s="26"/>
      <c r="AQ88" s="26"/>
      <c r="AR88" s="26"/>
      <c r="AS88" s="26"/>
      <c r="AT88" s="26"/>
      <c r="AU88" s="26"/>
      <c r="AV88" s="26"/>
      <c r="AW88" s="26"/>
      <c r="AX88" s="26"/>
    </row>
    <row r="89" spans="38:50" s="2" customFormat="1" ht="11.25">
      <c r="AL89" s="10"/>
      <c r="AM89" s="10"/>
      <c r="AN89" s="10"/>
      <c r="AO89" s="18"/>
      <c r="AP89" s="26"/>
      <c r="AQ89" s="26"/>
      <c r="AR89" s="26"/>
      <c r="AS89" s="26"/>
      <c r="AT89" s="26"/>
      <c r="AU89" s="26"/>
      <c r="AV89" s="26"/>
      <c r="AW89" s="26"/>
      <c r="AX89" s="26"/>
    </row>
    <row r="90" spans="38:50" s="2" customFormat="1" ht="11.25">
      <c r="AL90" s="10"/>
      <c r="AM90" s="10"/>
      <c r="AN90" s="10"/>
      <c r="AO90" s="18"/>
      <c r="AP90" s="26"/>
      <c r="AQ90" s="26"/>
      <c r="AR90" s="26"/>
      <c r="AS90" s="26"/>
      <c r="AT90" s="26"/>
      <c r="AU90" s="26"/>
      <c r="AV90" s="26"/>
      <c r="AW90" s="26"/>
      <c r="AX90" s="26"/>
    </row>
    <row r="91" spans="38:50" s="2" customFormat="1" ht="11.25">
      <c r="AL91" s="10"/>
      <c r="AM91" s="10"/>
      <c r="AN91" s="10"/>
      <c r="AO91" s="18"/>
      <c r="AP91" s="26"/>
      <c r="AQ91" s="26"/>
      <c r="AR91" s="26"/>
      <c r="AS91" s="26"/>
      <c r="AT91" s="26"/>
      <c r="AU91" s="26"/>
      <c r="AV91" s="26"/>
      <c r="AW91" s="26"/>
      <c r="AX91" s="26"/>
    </row>
    <row r="92" spans="38:50" s="2" customFormat="1" ht="11.25">
      <c r="AL92" s="10"/>
      <c r="AM92" s="10"/>
      <c r="AN92" s="10"/>
      <c r="AO92" s="18"/>
      <c r="AP92" s="26"/>
      <c r="AQ92" s="26"/>
      <c r="AR92" s="26"/>
      <c r="AS92" s="26"/>
      <c r="AT92" s="26"/>
      <c r="AU92" s="26"/>
      <c r="AV92" s="26"/>
      <c r="AW92" s="26"/>
      <c r="AX92" s="26"/>
    </row>
    <row r="93" spans="38:50" s="2" customFormat="1" ht="11.25">
      <c r="AL93" s="10"/>
      <c r="AM93" s="10"/>
      <c r="AN93" s="10"/>
      <c r="AO93" s="18"/>
      <c r="AP93" s="26"/>
      <c r="AQ93" s="26"/>
      <c r="AR93" s="26"/>
      <c r="AS93" s="26"/>
      <c r="AT93" s="26"/>
      <c r="AU93" s="26"/>
      <c r="AV93" s="26"/>
      <c r="AW93" s="26"/>
      <c r="AX93" s="26"/>
    </row>
    <row r="94" spans="38:50" s="2" customFormat="1" ht="11.25">
      <c r="AL94" s="10"/>
      <c r="AM94" s="10"/>
      <c r="AN94" s="10"/>
      <c r="AO94" s="18"/>
      <c r="AP94" s="26"/>
      <c r="AQ94" s="26"/>
      <c r="AR94" s="26"/>
      <c r="AS94" s="26"/>
      <c r="AT94" s="26"/>
      <c r="AU94" s="26"/>
      <c r="AV94" s="26"/>
      <c r="AW94" s="26"/>
      <c r="AX94" s="26"/>
    </row>
    <row r="95" spans="38:50" s="2" customFormat="1" ht="11.25">
      <c r="AL95" s="10"/>
      <c r="AM95" s="10"/>
      <c r="AN95" s="10"/>
      <c r="AO95" s="18"/>
      <c r="AP95" s="26"/>
      <c r="AQ95" s="26"/>
      <c r="AR95" s="26"/>
      <c r="AS95" s="26"/>
      <c r="AT95" s="26"/>
      <c r="AU95" s="26"/>
      <c r="AV95" s="26"/>
      <c r="AW95" s="26"/>
      <c r="AX95" s="26"/>
    </row>
    <row r="96" spans="38:50" s="2" customFormat="1" ht="11.25">
      <c r="AL96" s="10"/>
      <c r="AM96" s="10"/>
      <c r="AN96" s="10"/>
      <c r="AO96" s="18"/>
      <c r="AP96" s="26"/>
      <c r="AQ96" s="26"/>
      <c r="AR96" s="26"/>
      <c r="AS96" s="26"/>
      <c r="AT96" s="26"/>
      <c r="AU96" s="26"/>
      <c r="AV96" s="26"/>
      <c r="AW96" s="26"/>
      <c r="AX96" s="26"/>
    </row>
    <row r="97" spans="38:50" s="2" customFormat="1" ht="11.25">
      <c r="AL97" s="10"/>
      <c r="AM97" s="10"/>
      <c r="AN97" s="10"/>
      <c r="AO97" s="18"/>
      <c r="AP97" s="26"/>
      <c r="AQ97" s="26"/>
      <c r="AR97" s="26"/>
      <c r="AS97" s="26"/>
      <c r="AT97" s="26"/>
      <c r="AU97" s="26"/>
      <c r="AV97" s="26"/>
      <c r="AW97" s="26"/>
      <c r="AX97" s="26"/>
    </row>
    <row r="98" spans="38:50" s="2" customFormat="1" ht="11.25">
      <c r="AL98" s="10"/>
      <c r="AM98" s="10"/>
      <c r="AN98" s="10"/>
      <c r="AO98" s="18"/>
      <c r="AP98" s="26"/>
      <c r="AQ98" s="26"/>
      <c r="AR98" s="26"/>
      <c r="AS98" s="26"/>
      <c r="AT98" s="26"/>
      <c r="AU98" s="26"/>
      <c r="AV98" s="26"/>
      <c r="AW98" s="26"/>
      <c r="AX98" s="26"/>
    </row>
    <row r="99" spans="38:50" s="2" customFormat="1" ht="11.25">
      <c r="AL99" s="10"/>
      <c r="AM99" s="10"/>
      <c r="AN99" s="10"/>
      <c r="AO99" s="18"/>
      <c r="AP99" s="26"/>
      <c r="AQ99" s="26"/>
      <c r="AR99" s="26"/>
      <c r="AS99" s="26"/>
      <c r="AT99" s="26"/>
      <c r="AU99" s="26"/>
      <c r="AV99" s="26"/>
      <c r="AW99" s="26"/>
      <c r="AX99" s="26"/>
    </row>
    <row r="100" spans="38:50" s="2" customFormat="1" ht="11.25">
      <c r="AL100" s="10"/>
      <c r="AM100" s="10"/>
      <c r="AN100" s="10"/>
      <c r="AO100" s="18"/>
      <c r="AP100" s="26"/>
      <c r="AQ100" s="26"/>
      <c r="AR100" s="26"/>
      <c r="AS100" s="26"/>
      <c r="AT100" s="26"/>
      <c r="AU100" s="26"/>
      <c r="AV100" s="26"/>
      <c r="AW100" s="26"/>
      <c r="AX100" s="26"/>
    </row>
    <row r="101" spans="38:50" s="2" customFormat="1" ht="11.25">
      <c r="AL101" s="10"/>
      <c r="AM101" s="10"/>
      <c r="AN101" s="10"/>
      <c r="AO101" s="18"/>
      <c r="AP101" s="26"/>
      <c r="AQ101" s="26"/>
      <c r="AR101" s="26"/>
      <c r="AS101" s="26"/>
      <c r="AT101" s="26"/>
      <c r="AU101" s="26"/>
      <c r="AV101" s="26"/>
      <c r="AW101" s="26"/>
      <c r="AX101" s="26"/>
    </row>
    <row r="102" spans="38:50" s="2" customFormat="1" ht="11.25">
      <c r="AL102" s="10"/>
      <c r="AM102" s="10"/>
      <c r="AN102" s="10"/>
      <c r="AO102" s="18"/>
      <c r="AP102" s="26"/>
      <c r="AQ102" s="26"/>
      <c r="AR102" s="26"/>
      <c r="AS102" s="26"/>
      <c r="AT102" s="26"/>
      <c r="AU102" s="26"/>
      <c r="AV102" s="26"/>
      <c r="AW102" s="26"/>
      <c r="AX102" s="26"/>
    </row>
    <row r="103" spans="38:50" s="2" customFormat="1" ht="11.25">
      <c r="AL103" s="10"/>
      <c r="AM103" s="10"/>
      <c r="AN103" s="10"/>
      <c r="AO103" s="18"/>
      <c r="AP103" s="26"/>
      <c r="AQ103" s="26"/>
      <c r="AR103" s="26"/>
      <c r="AS103" s="26"/>
      <c r="AT103" s="26"/>
      <c r="AU103" s="26"/>
      <c r="AV103" s="26"/>
      <c r="AW103" s="26"/>
      <c r="AX103" s="26"/>
    </row>
    <row r="104" spans="38:50" s="2" customFormat="1" ht="11.25">
      <c r="AL104" s="10"/>
      <c r="AM104" s="10"/>
      <c r="AN104" s="10"/>
      <c r="AO104" s="18"/>
      <c r="AP104" s="26"/>
      <c r="AQ104" s="26"/>
      <c r="AR104" s="26"/>
      <c r="AS104" s="26"/>
      <c r="AT104" s="26"/>
      <c r="AU104" s="26"/>
      <c r="AV104" s="26"/>
      <c r="AW104" s="26"/>
      <c r="AX104" s="26"/>
    </row>
    <row r="105" spans="38:50" s="2" customFormat="1" ht="11.25">
      <c r="AL105" s="10"/>
      <c r="AM105" s="10"/>
      <c r="AN105" s="10"/>
      <c r="AO105" s="18"/>
      <c r="AP105" s="26"/>
      <c r="AQ105" s="26"/>
      <c r="AR105" s="26"/>
      <c r="AS105" s="26"/>
      <c r="AT105" s="26"/>
      <c r="AU105" s="26"/>
      <c r="AV105" s="26"/>
      <c r="AW105" s="26"/>
      <c r="AX105" s="26"/>
    </row>
    <row r="106" spans="38:50" s="2" customFormat="1" ht="11.25">
      <c r="AL106" s="10"/>
      <c r="AM106" s="10"/>
      <c r="AN106" s="10"/>
      <c r="AO106" s="18"/>
      <c r="AP106" s="26"/>
      <c r="AQ106" s="26"/>
      <c r="AR106" s="26"/>
      <c r="AS106" s="26"/>
      <c r="AT106" s="26"/>
      <c r="AU106" s="26"/>
      <c r="AV106" s="26"/>
      <c r="AW106" s="26"/>
      <c r="AX106" s="26"/>
    </row>
    <row r="107" spans="38:50" s="2" customFormat="1" ht="11.25">
      <c r="AL107" s="10"/>
      <c r="AM107" s="10"/>
      <c r="AN107" s="10"/>
      <c r="AO107" s="18"/>
      <c r="AP107" s="26"/>
      <c r="AQ107" s="26"/>
      <c r="AR107" s="26"/>
      <c r="AS107" s="26"/>
      <c r="AT107" s="26"/>
      <c r="AU107" s="26"/>
      <c r="AV107" s="26"/>
      <c r="AW107" s="26"/>
      <c r="AX107" s="26"/>
    </row>
    <row r="108" spans="38:50" s="2" customFormat="1" ht="11.25">
      <c r="AL108" s="10"/>
      <c r="AM108" s="10"/>
      <c r="AN108" s="10"/>
      <c r="AO108" s="18"/>
      <c r="AP108" s="26"/>
      <c r="AQ108" s="26"/>
      <c r="AR108" s="26"/>
      <c r="AS108" s="26"/>
      <c r="AT108" s="26"/>
      <c r="AU108" s="26"/>
      <c r="AV108" s="26"/>
      <c r="AW108" s="26"/>
      <c r="AX108" s="26"/>
    </row>
    <row r="109" spans="38:50" s="2" customFormat="1" ht="11.25">
      <c r="AL109" s="10"/>
      <c r="AM109" s="10"/>
      <c r="AN109" s="10"/>
      <c r="AO109" s="18"/>
      <c r="AP109" s="26"/>
      <c r="AQ109" s="26"/>
      <c r="AR109" s="26"/>
      <c r="AS109" s="26"/>
      <c r="AT109" s="26"/>
      <c r="AU109" s="26"/>
      <c r="AV109" s="26"/>
      <c r="AW109" s="26"/>
      <c r="AX109" s="26"/>
    </row>
    <row r="110" spans="38:50" s="2" customFormat="1" ht="11.25">
      <c r="AL110" s="10"/>
      <c r="AM110" s="10"/>
      <c r="AN110" s="10"/>
      <c r="AO110" s="18"/>
      <c r="AP110" s="26"/>
      <c r="AQ110" s="26"/>
      <c r="AR110" s="26"/>
      <c r="AS110" s="26"/>
      <c r="AT110" s="26"/>
      <c r="AU110" s="26"/>
      <c r="AV110" s="26"/>
      <c r="AW110" s="26"/>
      <c r="AX110" s="26"/>
    </row>
    <row r="111" spans="38:50" s="2" customFormat="1" ht="11.25">
      <c r="AL111" s="10"/>
      <c r="AM111" s="10"/>
      <c r="AN111" s="10"/>
      <c r="AO111" s="18"/>
      <c r="AP111" s="26"/>
      <c r="AQ111" s="26"/>
      <c r="AR111" s="26"/>
      <c r="AS111" s="26"/>
      <c r="AT111" s="26"/>
      <c r="AU111" s="26"/>
      <c r="AV111" s="26"/>
      <c r="AW111" s="26"/>
      <c r="AX111" s="26"/>
    </row>
    <row r="112" spans="38:50" s="2" customFormat="1" ht="11.25">
      <c r="AL112" s="10"/>
      <c r="AM112" s="10"/>
      <c r="AN112" s="10"/>
      <c r="AO112" s="18"/>
      <c r="AP112" s="26"/>
      <c r="AQ112" s="26"/>
      <c r="AR112" s="26"/>
      <c r="AS112" s="26"/>
      <c r="AT112" s="26"/>
      <c r="AU112" s="26"/>
      <c r="AV112" s="26"/>
      <c r="AW112" s="26"/>
      <c r="AX112" s="26"/>
    </row>
    <row r="113" spans="38:50" s="2" customFormat="1" ht="11.25">
      <c r="AL113" s="10"/>
      <c r="AM113" s="10"/>
      <c r="AN113" s="10"/>
      <c r="AO113" s="18"/>
      <c r="AP113" s="26"/>
      <c r="AQ113" s="26"/>
      <c r="AR113" s="26"/>
      <c r="AS113" s="26"/>
      <c r="AT113" s="26"/>
      <c r="AU113" s="26"/>
      <c r="AV113" s="26"/>
      <c r="AW113" s="26"/>
      <c r="AX113" s="26"/>
    </row>
    <row r="114" spans="38:50" s="2" customFormat="1" ht="11.25">
      <c r="AL114" s="10"/>
      <c r="AM114" s="10"/>
      <c r="AN114" s="10"/>
      <c r="AO114" s="18"/>
      <c r="AP114" s="26"/>
      <c r="AQ114" s="26"/>
      <c r="AR114" s="26"/>
      <c r="AS114" s="26"/>
      <c r="AT114" s="26"/>
      <c r="AU114" s="26"/>
      <c r="AV114" s="26"/>
      <c r="AW114" s="26"/>
      <c r="AX114" s="26"/>
    </row>
    <row r="115" spans="38:50" s="2" customFormat="1" ht="11.25">
      <c r="AL115" s="10"/>
      <c r="AM115" s="10"/>
      <c r="AN115" s="10"/>
      <c r="AO115" s="18"/>
      <c r="AP115" s="26"/>
      <c r="AQ115" s="26"/>
      <c r="AR115" s="26"/>
      <c r="AS115" s="26"/>
      <c r="AT115" s="26"/>
      <c r="AU115" s="26"/>
      <c r="AV115" s="26"/>
      <c r="AW115" s="26"/>
      <c r="AX115" s="26"/>
    </row>
    <row r="116" spans="38:50" s="2" customFormat="1" ht="11.25">
      <c r="AL116" s="10"/>
      <c r="AM116" s="10"/>
      <c r="AN116" s="10"/>
      <c r="AO116" s="18"/>
      <c r="AP116" s="26"/>
      <c r="AQ116" s="26"/>
      <c r="AR116" s="26"/>
      <c r="AS116" s="26"/>
      <c r="AT116" s="26"/>
      <c r="AU116" s="26"/>
      <c r="AV116" s="26"/>
      <c r="AW116" s="26"/>
      <c r="AX116" s="26"/>
    </row>
    <row r="117" spans="38:50" s="2" customFormat="1" ht="11.25">
      <c r="AL117" s="10"/>
      <c r="AM117" s="10"/>
      <c r="AN117" s="10"/>
      <c r="AO117" s="18"/>
      <c r="AP117" s="26"/>
      <c r="AQ117" s="26"/>
      <c r="AR117" s="26"/>
      <c r="AS117" s="26"/>
      <c r="AT117" s="26"/>
      <c r="AU117" s="26"/>
      <c r="AV117" s="26"/>
      <c r="AW117" s="26"/>
      <c r="AX117" s="26"/>
    </row>
    <row r="118" spans="38:50" s="2" customFormat="1" ht="11.25">
      <c r="AL118" s="10"/>
      <c r="AM118" s="10"/>
      <c r="AN118" s="10"/>
      <c r="AO118" s="18"/>
      <c r="AP118" s="26"/>
      <c r="AQ118" s="26"/>
      <c r="AR118" s="26"/>
      <c r="AS118" s="26"/>
      <c r="AT118" s="26"/>
      <c r="AU118" s="26"/>
      <c r="AV118" s="26"/>
      <c r="AW118" s="26"/>
      <c r="AX118" s="26"/>
    </row>
    <row r="119" spans="38:50" s="2" customFormat="1" ht="11.25">
      <c r="AL119" s="10"/>
      <c r="AM119" s="10"/>
      <c r="AN119" s="10"/>
      <c r="AO119" s="18"/>
      <c r="AP119" s="26"/>
      <c r="AQ119" s="26"/>
      <c r="AR119" s="26"/>
      <c r="AS119" s="26"/>
      <c r="AT119" s="26"/>
      <c r="AU119" s="26"/>
      <c r="AV119" s="26"/>
      <c r="AW119" s="26"/>
      <c r="AX119" s="26"/>
    </row>
    <row r="120" spans="38:50" s="2" customFormat="1" ht="11.25">
      <c r="AL120" s="10"/>
      <c r="AM120" s="10"/>
      <c r="AN120" s="10"/>
      <c r="AO120" s="18"/>
      <c r="AP120" s="26"/>
      <c r="AQ120" s="26"/>
      <c r="AR120" s="26"/>
      <c r="AS120" s="26"/>
      <c r="AT120" s="26"/>
      <c r="AU120" s="26"/>
      <c r="AV120" s="26"/>
      <c r="AW120" s="26"/>
      <c r="AX120" s="26"/>
    </row>
    <row r="121" spans="38:50" s="2" customFormat="1" ht="11.25">
      <c r="AL121" s="10"/>
      <c r="AM121" s="10"/>
      <c r="AN121" s="10"/>
      <c r="AO121" s="18"/>
      <c r="AP121" s="26"/>
      <c r="AQ121" s="26"/>
      <c r="AR121" s="26"/>
      <c r="AS121" s="26"/>
      <c r="AT121" s="26"/>
      <c r="AU121" s="26"/>
      <c r="AV121" s="26"/>
      <c r="AW121" s="26"/>
      <c r="AX121" s="26"/>
    </row>
    <row r="122" spans="38:50" s="2" customFormat="1" ht="11.25">
      <c r="AL122" s="10"/>
      <c r="AM122" s="10"/>
      <c r="AN122" s="10"/>
      <c r="AO122" s="18"/>
      <c r="AP122" s="26"/>
      <c r="AQ122" s="26"/>
      <c r="AR122" s="26"/>
      <c r="AS122" s="26"/>
      <c r="AT122" s="26"/>
      <c r="AU122" s="26"/>
      <c r="AV122" s="26"/>
      <c r="AW122" s="26"/>
      <c r="AX122" s="26"/>
    </row>
    <row r="123" spans="38:50" s="2" customFormat="1" ht="11.25">
      <c r="AL123" s="10"/>
      <c r="AM123" s="10"/>
      <c r="AN123" s="10"/>
      <c r="AO123" s="18"/>
      <c r="AP123" s="26"/>
      <c r="AQ123" s="26"/>
      <c r="AR123" s="26"/>
      <c r="AS123" s="26"/>
      <c r="AT123" s="26"/>
      <c r="AU123" s="26"/>
      <c r="AV123" s="26"/>
      <c r="AW123" s="26"/>
      <c r="AX123" s="26"/>
    </row>
    <row r="124" spans="38:50" s="2" customFormat="1" ht="11.25">
      <c r="AL124" s="10"/>
      <c r="AM124" s="10"/>
      <c r="AN124" s="10"/>
      <c r="AO124" s="18"/>
      <c r="AP124" s="26"/>
      <c r="AQ124" s="26"/>
      <c r="AR124" s="26"/>
      <c r="AS124" s="26"/>
      <c r="AT124" s="26"/>
      <c r="AU124" s="26"/>
      <c r="AV124" s="26"/>
      <c r="AW124" s="26"/>
      <c r="AX124" s="26"/>
    </row>
    <row r="125" spans="38:50" s="2" customFormat="1" ht="11.25">
      <c r="AL125" s="10"/>
      <c r="AM125" s="10"/>
      <c r="AN125" s="10"/>
      <c r="AO125" s="18"/>
      <c r="AP125" s="26"/>
      <c r="AQ125" s="26"/>
      <c r="AR125" s="26"/>
      <c r="AS125" s="26"/>
      <c r="AT125" s="26"/>
      <c r="AU125" s="26"/>
      <c r="AV125" s="26"/>
      <c r="AW125" s="26"/>
      <c r="AX125" s="26"/>
    </row>
    <row r="126" spans="38:50" s="2" customFormat="1" ht="11.25">
      <c r="AL126" s="10"/>
      <c r="AM126" s="10"/>
      <c r="AN126" s="10"/>
      <c r="AO126" s="18"/>
      <c r="AP126" s="26"/>
      <c r="AQ126" s="26"/>
      <c r="AR126" s="26"/>
      <c r="AS126" s="26"/>
      <c r="AT126" s="26"/>
      <c r="AU126" s="26"/>
      <c r="AV126" s="26"/>
      <c r="AW126" s="26"/>
      <c r="AX126" s="26"/>
    </row>
    <row r="127" spans="38:50" s="2" customFormat="1" ht="11.25">
      <c r="AL127" s="10"/>
      <c r="AM127" s="10"/>
      <c r="AN127" s="10"/>
      <c r="AO127" s="18"/>
      <c r="AP127" s="26"/>
      <c r="AQ127" s="26"/>
      <c r="AR127" s="26"/>
      <c r="AS127" s="26"/>
      <c r="AT127" s="26"/>
      <c r="AU127" s="26"/>
      <c r="AV127" s="26"/>
      <c r="AW127" s="26"/>
      <c r="AX127" s="26"/>
    </row>
    <row r="128" spans="38:50" s="2" customFormat="1" ht="11.25">
      <c r="AL128" s="10"/>
      <c r="AM128" s="10"/>
      <c r="AN128" s="10"/>
      <c r="AO128" s="18"/>
      <c r="AP128" s="26"/>
      <c r="AQ128" s="26"/>
      <c r="AR128" s="26"/>
      <c r="AS128" s="26"/>
      <c r="AT128" s="26"/>
      <c r="AU128" s="26"/>
      <c r="AV128" s="26"/>
      <c r="AW128" s="26"/>
      <c r="AX128" s="26"/>
    </row>
    <row r="129" spans="38:50" s="2" customFormat="1" ht="11.25">
      <c r="AL129" s="10"/>
      <c r="AM129" s="10"/>
      <c r="AN129" s="10"/>
      <c r="AO129" s="18"/>
      <c r="AP129" s="26"/>
      <c r="AQ129" s="26"/>
      <c r="AR129" s="26"/>
      <c r="AS129" s="26"/>
      <c r="AT129" s="26"/>
      <c r="AU129" s="26"/>
      <c r="AV129" s="26"/>
      <c r="AW129" s="26"/>
      <c r="AX129" s="26"/>
    </row>
    <row r="130" spans="38:50" s="2" customFormat="1" ht="11.25">
      <c r="AL130" s="10"/>
      <c r="AM130" s="10"/>
      <c r="AN130" s="10"/>
      <c r="AO130" s="18"/>
      <c r="AP130" s="26"/>
      <c r="AQ130" s="26"/>
      <c r="AR130" s="26"/>
      <c r="AS130" s="26"/>
      <c r="AT130" s="26"/>
      <c r="AU130" s="26"/>
      <c r="AV130" s="26"/>
      <c r="AW130" s="26"/>
      <c r="AX130" s="26"/>
    </row>
    <row r="131" spans="38:50" s="2" customFormat="1" ht="11.25">
      <c r="AL131" s="10"/>
      <c r="AM131" s="10"/>
      <c r="AN131" s="10"/>
      <c r="AO131" s="18"/>
      <c r="AP131" s="26"/>
      <c r="AQ131" s="26"/>
      <c r="AR131" s="26"/>
      <c r="AS131" s="26"/>
      <c r="AT131" s="26"/>
      <c r="AU131" s="26"/>
      <c r="AV131" s="26"/>
      <c r="AW131" s="26"/>
      <c r="AX131" s="26"/>
    </row>
    <row r="132" spans="38:50" s="2" customFormat="1" ht="11.25">
      <c r="AL132" s="10"/>
      <c r="AM132" s="10"/>
      <c r="AN132" s="10"/>
      <c r="AO132" s="18"/>
      <c r="AP132" s="26"/>
      <c r="AQ132" s="26"/>
      <c r="AR132" s="26"/>
      <c r="AS132" s="26"/>
      <c r="AT132" s="26"/>
      <c r="AU132" s="26"/>
      <c r="AV132" s="26"/>
      <c r="AW132" s="26"/>
      <c r="AX132" s="26"/>
    </row>
    <row r="133" spans="38:50" s="2" customFormat="1" ht="11.25">
      <c r="AL133" s="10"/>
      <c r="AM133" s="10"/>
      <c r="AN133" s="10"/>
      <c r="AO133" s="18"/>
      <c r="AP133" s="26"/>
      <c r="AQ133" s="26"/>
      <c r="AR133" s="26"/>
      <c r="AS133" s="26"/>
      <c r="AT133" s="26"/>
      <c r="AU133" s="26"/>
      <c r="AV133" s="26"/>
      <c r="AW133" s="26"/>
      <c r="AX133" s="26"/>
    </row>
    <row r="134" spans="38:50" s="2" customFormat="1" ht="11.25">
      <c r="AL134" s="10"/>
      <c r="AM134" s="10"/>
      <c r="AN134" s="10"/>
      <c r="AO134" s="18"/>
      <c r="AP134" s="26"/>
      <c r="AQ134" s="26"/>
      <c r="AR134" s="26"/>
      <c r="AS134" s="26"/>
      <c r="AT134" s="26"/>
      <c r="AU134" s="26"/>
      <c r="AV134" s="26"/>
      <c r="AW134" s="26"/>
      <c r="AX134" s="26"/>
    </row>
    <row r="135" spans="38:50" s="2" customFormat="1" ht="11.25">
      <c r="AL135" s="10"/>
      <c r="AM135" s="10"/>
      <c r="AN135" s="10"/>
      <c r="AO135" s="18"/>
      <c r="AP135" s="26"/>
      <c r="AQ135" s="26"/>
      <c r="AR135" s="26"/>
      <c r="AS135" s="26"/>
      <c r="AT135" s="26"/>
      <c r="AU135" s="26"/>
      <c r="AV135" s="26"/>
      <c r="AW135" s="26"/>
      <c r="AX135" s="26"/>
    </row>
    <row r="136" spans="38:50" s="2" customFormat="1" ht="11.25">
      <c r="AL136" s="10"/>
      <c r="AM136" s="10"/>
      <c r="AN136" s="10"/>
      <c r="AO136" s="18"/>
      <c r="AP136" s="26"/>
      <c r="AQ136" s="26"/>
      <c r="AR136" s="26"/>
      <c r="AS136" s="26"/>
      <c r="AT136" s="26"/>
      <c r="AU136" s="26"/>
      <c r="AV136" s="26"/>
      <c r="AW136" s="26"/>
      <c r="AX136" s="26"/>
    </row>
    <row r="137" spans="38:50" s="2" customFormat="1" ht="11.25">
      <c r="AL137" s="10"/>
      <c r="AM137" s="10"/>
      <c r="AN137" s="10"/>
      <c r="AO137" s="18"/>
      <c r="AP137" s="26"/>
      <c r="AQ137" s="26"/>
      <c r="AR137" s="26"/>
      <c r="AS137" s="26"/>
      <c r="AT137" s="26"/>
      <c r="AU137" s="26"/>
      <c r="AV137" s="26"/>
      <c r="AW137" s="26"/>
      <c r="AX137" s="26"/>
    </row>
    <row r="138" spans="38:50" s="2" customFormat="1" ht="11.25">
      <c r="AL138" s="10"/>
      <c r="AM138" s="10"/>
      <c r="AN138" s="10"/>
      <c r="AO138" s="18"/>
      <c r="AP138" s="26"/>
      <c r="AQ138" s="26"/>
      <c r="AR138" s="26"/>
      <c r="AS138" s="26"/>
      <c r="AT138" s="26"/>
      <c r="AU138" s="26"/>
      <c r="AV138" s="26"/>
      <c r="AW138" s="26"/>
      <c r="AX138" s="26"/>
    </row>
    <row r="139" spans="38:50" s="2" customFormat="1" ht="11.25">
      <c r="AL139" s="10"/>
      <c r="AM139" s="10"/>
      <c r="AN139" s="10"/>
      <c r="AO139" s="18"/>
      <c r="AP139" s="26"/>
      <c r="AQ139" s="26"/>
      <c r="AR139" s="26"/>
      <c r="AS139" s="26"/>
      <c r="AT139" s="26"/>
      <c r="AU139" s="26"/>
      <c r="AV139" s="26"/>
      <c r="AW139" s="26"/>
      <c r="AX139" s="26"/>
    </row>
    <row r="140" spans="38:50" s="2" customFormat="1" ht="11.25">
      <c r="AL140" s="10"/>
      <c r="AM140" s="10"/>
      <c r="AN140" s="10"/>
      <c r="AO140" s="18"/>
      <c r="AP140" s="26"/>
      <c r="AQ140" s="26"/>
      <c r="AR140" s="26"/>
      <c r="AS140" s="26"/>
      <c r="AT140" s="26"/>
      <c r="AU140" s="26"/>
      <c r="AV140" s="26"/>
      <c r="AW140" s="26"/>
      <c r="AX140" s="26"/>
    </row>
    <row r="141" spans="38:50" s="2" customFormat="1" ht="11.25">
      <c r="AL141" s="10"/>
      <c r="AM141" s="10"/>
      <c r="AN141" s="10"/>
      <c r="AO141" s="18"/>
      <c r="AP141" s="26"/>
      <c r="AQ141" s="26"/>
      <c r="AR141" s="26"/>
      <c r="AS141" s="26"/>
      <c r="AT141" s="26"/>
      <c r="AU141" s="26"/>
      <c r="AV141" s="26"/>
      <c r="AW141" s="26"/>
      <c r="AX141" s="26"/>
    </row>
    <row r="142" spans="38:50" s="2" customFormat="1" ht="11.25">
      <c r="AL142" s="10"/>
      <c r="AM142" s="10"/>
      <c r="AN142" s="10"/>
      <c r="AO142" s="18"/>
      <c r="AP142" s="26"/>
      <c r="AQ142" s="26"/>
      <c r="AR142" s="26"/>
      <c r="AS142" s="26"/>
      <c r="AT142" s="26"/>
      <c r="AU142" s="26"/>
      <c r="AV142" s="26"/>
      <c r="AW142" s="26"/>
      <c r="AX142" s="26"/>
    </row>
    <row r="143" spans="38:50" s="2" customFormat="1" ht="11.25">
      <c r="AL143" s="10"/>
      <c r="AM143" s="10"/>
      <c r="AN143" s="10"/>
      <c r="AO143" s="18"/>
      <c r="AP143" s="26"/>
      <c r="AQ143" s="26"/>
      <c r="AR143" s="26"/>
      <c r="AS143" s="26"/>
      <c r="AT143" s="26"/>
      <c r="AU143" s="26"/>
      <c r="AV143" s="26"/>
      <c r="AW143" s="26"/>
      <c r="AX143" s="26"/>
    </row>
    <row r="144" spans="38:50" s="2" customFormat="1" ht="11.25">
      <c r="AL144" s="10"/>
      <c r="AM144" s="10"/>
      <c r="AN144" s="10"/>
      <c r="AO144" s="18"/>
      <c r="AP144" s="26"/>
      <c r="AQ144" s="26"/>
      <c r="AR144" s="26"/>
      <c r="AS144" s="26"/>
      <c r="AT144" s="26"/>
      <c r="AU144" s="26"/>
      <c r="AV144" s="26"/>
      <c r="AW144" s="26"/>
      <c r="AX144" s="26"/>
    </row>
    <row r="145" spans="38:50" s="2" customFormat="1" ht="11.25">
      <c r="AL145" s="10"/>
      <c r="AM145" s="10"/>
      <c r="AN145" s="10"/>
      <c r="AO145" s="18"/>
      <c r="AP145" s="26"/>
      <c r="AQ145" s="26"/>
      <c r="AR145" s="26"/>
      <c r="AS145" s="26"/>
      <c r="AT145" s="26"/>
      <c r="AU145" s="26"/>
      <c r="AV145" s="26"/>
      <c r="AW145" s="26"/>
      <c r="AX145" s="26"/>
    </row>
    <row r="146" spans="38:50" s="2" customFormat="1" ht="11.25">
      <c r="AL146" s="10"/>
      <c r="AM146" s="10"/>
      <c r="AN146" s="10"/>
      <c r="AO146" s="18"/>
      <c r="AP146" s="26"/>
      <c r="AQ146" s="26"/>
      <c r="AR146" s="26"/>
      <c r="AS146" s="26"/>
      <c r="AT146" s="26"/>
      <c r="AU146" s="26"/>
      <c r="AV146" s="26"/>
      <c r="AW146" s="26"/>
      <c r="AX146" s="26"/>
    </row>
    <row r="147" spans="38:50" s="2" customFormat="1" ht="11.25">
      <c r="AL147" s="10"/>
      <c r="AM147" s="10"/>
      <c r="AN147" s="10"/>
      <c r="AO147" s="18"/>
      <c r="AP147" s="26"/>
      <c r="AQ147" s="26"/>
      <c r="AR147" s="26"/>
      <c r="AS147" s="26"/>
      <c r="AT147" s="26"/>
      <c r="AU147" s="26"/>
      <c r="AV147" s="26"/>
      <c r="AW147" s="26"/>
      <c r="AX147" s="26"/>
    </row>
    <row r="148" spans="38:50" s="2" customFormat="1" ht="11.25">
      <c r="AL148" s="10"/>
      <c r="AM148" s="10"/>
      <c r="AN148" s="10"/>
      <c r="AO148" s="18"/>
      <c r="AP148" s="26"/>
      <c r="AQ148" s="26"/>
      <c r="AR148" s="26"/>
      <c r="AS148" s="26"/>
      <c r="AT148" s="26"/>
      <c r="AU148" s="26"/>
      <c r="AV148" s="26"/>
      <c r="AW148" s="26"/>
      <c r="AX148" s="26"/>
    </row>
    <row r="149" spans="38:50" s="2" customFormat="1" ht="11.25">
      <c r="AL149" s="10"/>
      <c r="AM149" s="10"/>
      <c r="AN149" s="10"/>
      <c r="AO149" s="18"/>
      <c r="AP149" s="26"/>
      <c r="AQ149" s="26"/>
      <c r="AR149" s="26"/>
      <c r="AS149" s="26"/>
      <c r="AT149" s="26"/>
      <c r="AU149" s="26"/>
      <c r="AV149" s="26"/>
      <c r="AW149" s="26"/>
      <c r="AX149" s="26"/>
    </row>
    <row r="150" spans="38:50" s="2" customFormat="1" ht="11.25">
      <c r="AL150" s="10"/>
      <c r="AM150" s="10"/>
      <c r="AN150" s="10"/>
      <c r="AO150" s="18"/>
      <c r="AP150" s="26"/>
      <c r="AQ150" s="26"/>
      <c r="AR150" s="26"/>
      <c r="AS150" s="26"/>
      <c r="AT150" s="26"/>
      <c r="AU150" s="26"/>
      <c r="AV150" s="26"/>
      <c r="AW150" s="26"/>
      <c r="AX150" s="26"/>
    </row>
    <row r="151" spans="38:50" s="2" customFormat="1" ht="11.25">
      <c r="AL151" s="10"/>
      <c r="AM151" s="10"/>
      <c r="AN151" s="10"/>
      <c r="AO151" s="18"/>
      <c r="AP151" s="26"/>
      <c r="AQ151" s="26"/>
      <c r="AR151" s="26"/>
      <c r="AS151" s="26"/>
      <c r="AT151" s="26"/>
      <c r="AU151" s="26"/>
      <c r="AV151" s="26"/>
      <c r="AW151" s="26"/>
      <c r="AX151" s="26"/>
    </row>
    <row r="152" spans="38:50" s="2" customFormat="1" ht="11.25">
      <c r="AL152" s="10"/>
      <c r="AM152" s="10"/>
      <c r="AN152" s="10"/>
      <c r="AO152" s="18"/>
      <c r="AP152" s="26"/>
      <c r="AQ152" s="26"/>
      <c r="AR152" s="26"/>
      <c r="AS152" s="26"/>
      <c r="AT152" s="26"/>
      <c r="AU152" s="26"/>
      <c r="AV152" s="26"/>
      <c r="AW152" s="26"/>
      <c r="AX152" s="26"/>
    </row>
    <row r="153" spans="38:50" s="2" customFormat="1" ht="11.25">
      <c r="AL153" s="10"/>
      <c r="AM153" s="10"/>
      <c r="AN153" s="10"/>
      <c r="AO153" s="18"/>
      <c r="AP153" s="26"/>
      <c r="AQ153" s="26"/>
      <c r="AR153" s="26"/>
      <c r="AS153" s="26"/>
      <c r="AT153" s="26"/>
      <c r="AU153" s="26"/>
      <c r="AV153" s="26"/>
      <c r="AW153" s="26"/>
      <c r="AX153" s="26"/>
    </row>
    <row r="154" spans="38:50" s="2" customFormat="1" ht="11.25">
      <c r="AL154" s="10"/>
      <c r="AM154" s="10"/>
      <c r="AN154" s="10"/>
      <c r="AO154" s="18"/>
      <c r="AP154" s="26"/>
      <c r="AQ154" s="26"/>
      <c r="AR154" s="26"/>
      <c r="AS154" s="26"/>
      <c r="AT154" s="26"/>
      <c r="AU154" s="26"/>
      <c r="AV154" s="26"/>
      <c r="AW154" s="26"/>
      <c r="AX154" s="26"/>
    </row>
    <row r="155" spans="38:50" s="2" customFormat="1" ht="11.25">
      <c r="AL155" s="10"/>
      <c r="AM155" s="10"/>
      <c r="AN155" s="10"/>
      <c r="AO155" s="18"/>
      <c r="AP155" s="26"/>
      <c r="AQ155" s="26"/>
      <c r="AR155" s="26"/>
      <c r="AS155" s="26"/>
      <c r="AT155" s="26"/>
      <c r="AU155" s="26"/>
      <c r="AV155" s="26"/>
      <c r="AW155" s="26"/>
      <c r="AX155" s="26"/>
    </row>
    <row r="156" spans="38:50" s="2" customFormat="1" ht="11.25">
      <c r="AL156" s="10"/>
      <c r="AM156" s="10"/>
      <c r="AN156" s="10"/>
      <c r="AO156" s="18"/>
      <c r="AP156" s="26"/>
      <c r="AQ156" s="26"/>
      <c r="AR156" s="26"/>
      <c r="AS156" s="26"/>
      <c r="AT156" s="26"/>
      <c r="AU156" s="26"/>
      <c r="AV156" s="26"/>
      <c r="AW156" s="26"/>
      <c r="AX156" s="26"/>
    </row>
    <row r="157" spans="38:50" s="2" customFormat="1" ht="11.25">
      <c r="AL157" s="10"/>
      <c r="AM157" s="10"/>
      <c r="AN157" s="10"/>
      <c r="AO157" s="18"/>
      <c r="AP157" s="26"/>
      <c r="AQ157" s="26"/>
      <c r="AR157" s="26"/>
      <c r="AS157" s="26"/>
      <c r="AT157" s="26"/>
      <c r="AU157" s="26"/>
      <c r="AV157" s="26"/>
      <c r="AW157" s="26"/>
      <c r="AX157" s="26"/>
    </row>
    <row r="158" spans="38:50" s="2" customFormat="1" ht="11.25">
      <c r="AL158" s="10"/>
      <c r="AM158" s="10"/>
      <c r="AN158" s="10"/>
      <c r="AO158" s="18"/>
      <c r="AP158" s="26"/>
      <c r="AQ158" s="26"/>
      <c r="AR158" s="26"/>
      <c r="AS158" s="26"/>
      <c r="AT158" s="26"/>
      <c r="AU158" s="26"/>
      <c r="AV158" s="26"/>
      <c r="AW158" s="26"/>
      <c r="AX158" s="26"/>
    </row>
    <row r="159" spans="38:50" s="2" customFormat="1" ht="11.25">
      <c r="AL159" s="10"/>
      <c r="AM159" s="10"/>
      <c r="AN159" s="10"/>
      <c r="AO159" s="18"/>
      <c r="AP159" s="26"/>
      <c r="AQ159" s="26"/>
      <c r="AR159" s="26"/>
      <c r="AS159" s="26"/>
      <c r="AT159" s="26"/>
      <c r="AU159" s="26"/>
      <c r="AV159" s="26"/>
      <c r="AW159" s="26"/>
      <c r="AX159" s="26"/>
    </row>
    <row r="160" spans="38:50" s="2" customFormat="1" ht="11.25">
      <c r="AL160" s="10"/>
      <c r="AM160" s="10"/>
      <c r="AN160" s="10"/>
      <c r="AO160" s="18"/>
      <c r="AP160" s="26"/>
      <c r="AQ160" s="26"/>
      <c r="AR160" s="26"/>
      <c r="AS160" s="26"/>
      <c r="AT160" s="26"/>
      <c r="AU160" s="26"/>
      <c r="AV160" s="26"/>
      <c r="AW160" s="26"/>
      <c r="AX160" s="26"/>
    </row>
    <row r="161" spans="38:50" s="2" customFormat="1" ht="11.25">
      <c r="AL161" s="10"/>
      <c r="AM161" s="10"/>
      <c r="AN161" s="10"/>
      <c r="AO161" s="18"/>
      <c r="AP161" s="26"/>
      <c r="AQ161" s="26"/>
      <c r="AR161" s="26"/>
      <c r="AS161" s="26"/>
      <c r="AT161" s="26"/>
      <c r="AU161" s="26"/>
      <c r="AV161" s="26"/>
      <c r="AW161" s="26"/>
      <c r="AX161" s="26"/>
    </row>
    <row r="162" spans="38:50" s="2" customFormat="1" ht="11.25">
      <c r="AL162" s="10"/>
      <c r="AM162" s="10"/>
      <c r="AN162" s="10"/>
      <c r="AO162" s="18"/>
      <c r="AP162" s="26"/>
      <c r="AQ162" s="26"/>
      <c r="AR162" s="26"/>
      <c r="AS162" s="26"/>
      <c r="AT162" s="26"/>
      <c r="AU162" s="26"/>
      <c r="AV162" s="26"/>
      <c r="AW162" s="26"/>
      <c r="AX162" s="26"/>
    </row>
    <row r="163" spans="38:50" s="2" customFormat="1" ht="11.25">
      <c r="AL163" s="10"/>
      <c r="AM163" s="10"/>
      <c r="AN163" s="10"/>
      <c r="AO163" s="18"/>
      <c r="AP163" s="26"/>
      <c r="AQ163" s="26"/>
      <c r="AR163" s="26"/>
      <c r="AS163" s="26"/>
      <c r="AT163" s="26"/>
      <c r="AU163" s="26"/>
      <c r="AV163" s="26"/>
      <c r="AW163" s="26"/>
      <c r="AX163" s="26"/>
    </row>
    <row r="164" spans="38:50" s="2" customFormat="1" ht="11.25">
      <c r="AL164" s="10"/>
      <c r="AM164" s="10"/>
      <c r="AN164" s="10"/>
      <c r="AO164" s="18"/>
      <c r="AP164" s="26"/>
      <c r="AQ164" s="26"/>
      <c r="AR164" s="26"/>
      <c r="AS164" s="26"/>
      <c r="AT164" s="26"/>
      <c r="AU164" s="26"/>
      <c r="AV164" s="26"/>
      <c r="AW164" s="26"/>
      <c r="AX164" s="26"/>
    </row>
    <row r="165" spans="38:50" s="2" customFormat="1" ht="11.25">
      <c r="AL165" s="10"/>
      <c r="AM165" s="10"/>
      <c r="AN165" s="10"/>
      <c r="AO165" s="18"/>
      <c r="AP165" s="26"/>
      <c r="AQ165" s="26"/>
      <c r="AR165" s="26"/>
      <c r="AS165" s="26"/>
      <c r="AT165" s="26"/>
      <c r="AU165" s="26"/>
      <c r="AV165" s="26"/>
      <c r="AW165" s="26"/>
      <c r="AX165" s="26"/>
    </row>
    <row r="166" spans="38:50" s="2" customFormat="1" ht="11.25">
      <c r="AL166" s="10"/>
      <c r="AM166" s="10"/>
      <c r="AN166" s="10"/>
      <c r="AO166" s="18"/>
      <c r="AP166" s="26"/>
      <c r="AQ166" s="26"/>
      <c r="AR166" s="26"/>
      <c r="AS166" s="26"/>
      <c r="AT166" s="26"/>
      <c r="AU166" s="26"/>
      <c r="AV166" s="26"/>
      <c r="AW166" s="26"/>
      <c r="AX166" s="26"/>
    </row>
    <row r="167" spans="38:50" s="2" customFormat="1" ht="11.25">
      <c r="AL167" s="10"/>
      <c r="AM167" s="10"/>
      <c r="AN167" s="10"/>
      <c r="AO167" s="18"/>
      <c r="AP167" s="26"/>
      <c r="AQ167" s="26"/>
      <c r="AR167" s="26"/>
      <c r="AS167" s="26"/>
      <c r="AT167" s="26"/>
      <c r="AU167" s="26"/>
      <c r="AV167" s="26"/>
      <c r="AW167" s="26"/>
      <c r="AX167" s="26"/>
    </row>
    <row r="168" spans="38:50" s="2" customFormat="1" ht="11.25">
      <c r="AL168" s="10"/>
      <c r="AM168" s="10"/>
      <c r="AN168" s="10"/>
      <c r="AO168" s="18"/>
      <c r="AP168" s="26"/>
      <c r="AQ168" s="26"/>
      <c r="AR168" s="26"/>
      <c r="AS168" s="26"/>
      <c r="AT168" s="26"/>
      <c r="AU168" s="26"/>
      <c r="AV168" s="26"/>
      <c r="AW168" s="26"/>
      <c r="AX168" s="26"/>
    </row>
    <row r="169" spans="38:50" s="2" customFormat="1" ht="11.25">
      <c r="AL169" s="10"/>
      <c r="AM169" s="10"/>
      <c r="AN169" s="10"/>
      <c r="AO169" s="18"/>
      <c r="AP169" s="26"/>
      <c r="AQ169" s="26"/>
      <c r="AR169" s="26"/>
      <c r="AS169" s="26"/>
      <c r="AT169" s="26"/>
      <c r="AU169" s="26"/>
      <c r="AV169" s="26"/>
      <c r="AW169" s="26"/>
      <c r="AX169" s="26"/>
    </row>
    <row r="170" spans="38:50" s="2" customFormat="1" ht="11.25">
      <c r="AL170" s="10"/>
      <c r="AM170" s="10"/>
      <c r="AN170" s="10"/>
      <c r="AO170" s="18"/>
      <c r="AP170" s="26"/>
      <c r="AQ170" s="26"/>
      <c r="AR170" s="26"/>
      <c r="AS170" s="26"/>
      <c r="AT170" s="26"/>
      <c r="AU170" s="26"/>
      <c r="AV170" s="26"/>
      <c r="AW170" s="26"/>
      <c r="AX170" s="26"/>
    </row>
    <row r="171" spans="38:50" s="2" customFormat="1" ht="11.25">
      <c r="AL171" s="10"/>
      <c r="AM171" s="10"/>
      <c r="AN171" s="10"/>
      <c r="AO171" s="18"/>
      <c r="AP171" s="26"/>
      <c r="AQ171" s="26"/>
      <c r="AR171" s="26"/>
      <c r="AS171" s="26"/>
      <c r="AT171" s="26"/>
      <c r="AU171" s="26"/>
      <c r="AV171" s="26"/>
      <c r="AW171" s="26"/>
      <c r="AX171" s="26"/>
    </row>
    <row r="172" spans="38:50" s="2" customFormat="1" ht="11.25">
      <c r="AL172" s="10"/>
      <c r="AM172" s="10"/>
      <c r="AN172" s="10"/>
      <c r="AO172" s="18"/>
      <c r="AP172" s="26"/>
      <c r="AQ172" s="26"/>
      <c r="AR172" s="26"/>
      <c r="AS172" s="26"/>
      <c r="AT172" s="26"/>
      <c r="AU172" s="26"/>
      <c r="AV172" s="26"/>
      <c r="AW172" s="26"/>
      <c r="AX172" s="26"/>
    </row>
    <row r="173" spans="38:50" s="2" customFormat="1" ht="11.25">
      <c r="AL173" s="10"/>
      <c r="AM173" s="10"/>
      <c r="AN173" s="10"/>
      <c r="AO173" s="18"/>
      <c r="AP173" s="26"/>
      <c r="AQ173" s="26"/>
      <c r="AR173" s="26"/>
      <c r="AS173" s="26"/>
      <c r="AT173" s="26"/>
      <c r="AU173" s="26"/>
      <c r="AV173" s="26"/>
      <c r="AW173" s="26"/>
      <c r="AX173" s="26"/>
    </row>
    <row r="174" spans="38:50" s="2" customFormat="1" ht="11.25">
      <c r="AL174" s="10"/>
      <c r="AM174" s="10"/>
      <c r="AN174" s="10"/>
      <c r="AO174" s="18"/>
      <c r="AP174" s="26"/>
      <c r="AQ174" s="26"/>
      <c r="AR174" s="26"/>
      <c r="AS174" s="26"/>
      <c r="AT174" s="26"/>
      <c r="AU174" s="26"/>
      <c r="AV174" s="26"/>
      <c r="AW174" s="26"/>
      <c r="AX174" s="26"/>
    </row>
    <row r="175" spans="38:50" s="2" customFormat="1" ht="11.25">
      <c r="AL175" s="10"/>
      <c r="AM175" s="10"/>
      <c r="AN175" s="10"/>
      <c r="AO175" s="18"/>
      <c r="AP175" s="26"/>
      <c r="AQ175" s="26"/>
      <c r="AR175" s="26"/>
      <c r="AS175" s="26"/>
      <c r="AT175" s="26"/>
      <c r="AU175" s="26"/>
      <c r="AV175" s="26"/>
      <c r="AW175" s="26"/>
      <c r="AX175" s="26"/>
    </row>
    <row r="176" spans="38:50" s="2" customFormat="1" ht="11.25">
      <c r="AL176" s="10"/>
      <c r="AM176" s="10"/>
      <c r="AN176" s="10"/>
      <c r="AO176" s="18"/>
      <c r="AP176" s="26"/>
      <c r="AQ176" s="26"/>
      <c r="AR176" s="26"/>
      <c r="AS176" s="26"/>
      <c r="AT176" s="26"/>
      <c r="AU176" s="26"/>
      <c r="AV176" s="26"/>
      <c r="AW176" s="26"/>
      <c r="AX176" s="26"/>
    </row>
    <row r="177" spans="38:50" s="2" customFormat="1" ht="11.25">
      <c r="AL177" s="10"/>
      <c r="AM177" s="10"/>
      <c r="AN177" s="10"/>
      <c r="AO177" s="18"/>
      <c r="AP177" s="26"/>
      <c r="AQ177" s="26"/>
      <c r="AR177" s="26"/>
      <c r="AS177" s="26"/>
      <c r="AT177" s="26"/>
      <c r="AU177" s="26"/>
      <c r="AV177" s="26"/>
      <c r="AW177" s="26"/>
      <c r="AX177" s="26"/>
    </row>
    <row r="178" spans="38:50" s="2" customFormat="1" ht="11.25">
      <c r="AL178" s="10"/>
      <c r="AM178" s="10"/>
      <c r="AN178" s="10"/>
      <c r="AO178" s="18"/>
      <c r="AP178" s="26"/>
      <c r="AQ178" s="26"/>
      <c r="AR178" s="26"/>
      <c r="AS178" s="26"/>
      <c r="AT178" s="26"/>
      <c r="AU178" s="26"/>
      <c r="AV178" s="26"/>
      <c r="AW178" s="26"/>
      <c r="AX178" s="26"/>
    </row>
    <row r="179" spans="38:50" s="2" customFormat="1" ht="11.25">
      <c r="AL179" s="10"/>
      <c r="AM179" s="10"/>
      <c r="AN179" s="10"/>
      <c r="AO179" s="18"/>
      <c r="AP179" s="26"/>
      <c r="AQ179" s="26"/>
      <c r="AR179" s="26"/>
      <c r="AS179" s="26"/>
      <c r="AT179" s="26"/>
      <c r="AU179" s="26"/>
      <c r="AV179" s="26"/>
      <c r="AW179" s="26"/>
      <c r="AX179" s="26"/>
    </row>
    <row r="180" spans="38:50" s="2" customFormat="1" ht="11.25">
      <c r="AL180" s="10"/>
      <c r="AM180" s="10"/>
      <c r="AN180" s="10"/>
      <c r="AO180" s="18"/>
      <c r="AP180" s="26"/>
      <c r="AQ180" s="26"/>
      <c r="AR180" s="26"/>
      <c r="AS180" s="26"/>
      <c r="AT180" s="26"/>
      <c r="AU180" s="26"/>
      <c r="AV180" s="26"/>
      <c r="AW180" s="26"/>
      <c r="AX180" s="26"/>
    </row>
    <row r="181" spans="38:50" s="2" customFormat="1" ht="11.25">
      <c r="AL181" s="10"/>
      <c r="AM181" s="10"/>
      <c r="AN181" s="10"/>
      <c r="AO181" s="18"/>
      <c r="AP181" s="26"/>
      <c r="AQ181" s="26"/>
      <c r="AR181" s="26"/>
      <c r="AS181" s="26"/>
      <c r="AT181" s="26"/>
      <c r="AU181" s="26"/>
      <c r="AV181" s="26"/>
      <c r="AW181" s="26"/>
      <c r="AX181" s="26"/>
    </row>
    <row r="182" spans="38:50" s="2" customFormat="1" ht="11.25">
      <c r="AL182" s="10"/>
      <c r="AM182" s="10"/>
      <c r="AN182" s="10"/>
      <c r="AO182" s="18"/>
      <c r="AP182" s="26"/>
      <c r="AQ182" s="26"/>
      <c r="AR182" s="26"/>
      <c r="AS182" s="26"/>
      <c r="AT182" s="26"/>
      <c r="AU182" s="26"/>
      <c r="AV182" s="26"/>
      <c r="AW182" s="26"/>
      <c r="AX182" s="26"/>
    </row>
    <row r="183" spans="38:50" s="2" customFormat="1" ht="11.25">
      <c r="AL183" s="10"/>
      <c r="AM183" s="10"/>
      <c r="AN183" s="10"/>
      <c r="AO183" s="18"/>
      <c r="AP183" s="26"/>
      <c r="AQ183" s="26"/>
      <c r="AR183" s="26"/>
      <c r="AS183" s="26"/>
      <c r="AT183" s="26"/>
      <c r="AU183" s="26"/>
      <c r="AV183" s="26"/>
      <c r="AW183" s="26"/>
      <c r="AX183" s="26"/>
    </row>
    <row r="184" spans="38:50" s="2" customFormat="1" ht="11.25">
      <c r="AL184" s="10"/>
      <c r="AM184" s="10"/>
      <c r="AN184" s="10"/>
      <c r="AO184" s="18"/>
      <c r="AP184" s="26"/>
      <c r="AQ184" s="26"/>
      <c r="AR184" s="26"/>
      <c r="AS184" s="26"/>
      <c r="AT184" s="26"/>
      <c r="AU184" s="26"/>
      <c r="AV184" s="26"/>
      <c r="AW184" s="26"/>
      <c r="AX184" s="26"/>
    </row>
    <row r="185" spans="38:50" s="2" customFormat="1" ht="11.25">
      <c r="AL185" s="10"/>
      <c r="AM185" s="10"/>
      <c r="AN185" s="10"/>
      <c r="AO185" s="18"/>
      <c r="AP185" s="26"/>
      <c r="AQ185" s="26"/>
      <c r="AR185" s="26"/>
      <c r="AS185" s="26"/>
      <c r="AT185" s="26"/>
      <c r="AU185" s="26"/>
      <c r="AV185" s="26"/>
      <c r="AW185" s="26"/>
      <c r="AX185" s="26"/>
    </row>
    <row r="186" spans="38:50" s="2" customFormat="1" ht="11.25">
      <c r="AL186" s="10"/>
      <c r="AM186" s="10"/>
      <c r="AN186" s="10"/>
      <c r="AO186" s="18"/>
      <c r="AP186" s="26"/>
      <c r="AQ186" s="26"/>
      <c r="AR186" s="26"/>
      <c r="AS186" s="26"/>
      <c r="AT186" s="26"/>
      <c r="AU186" s="26"/>
      <c r="AV186" s="26"/>
      <c r="AW186" s="26"/>
      <c r="AX186" s="26"/>
    </row>
    <row r="187" spans="38:50" s="2" customFormat="1" ht="11.25">
      <c r="AL187" s="10"/>
      <c r="AM187" s="10"/>
      <c r="AN187" s="10"/>
      <c r="AO187" s="18"/>
      <c r="AP187" s="26"/>
      <c r="AQ187" s="26"/>
      <c r="AR187" s="26"/>
      <c r="AS187" s="26"/>
      <c r="AT187" s="26"/>
      <c r="AU187" s="26"/>
      <c r="AV187" s="26"/>
      <c r="AW187" s="26"/>
      <c r="AX187" s="26"/>
    </row>
    <row r="188" spans="38:50" s="2" customFormat="1" ht="11.25">
      <c r="AL188" s="10"/>
      <c r="AM188" s="10"/>
      <c r="AN188" s="10"/>
      <c r="AO188" s="18"/>
      <c r="AP188" s="26"/>
      <c r="AQ188" s="26"/>
      <c r="AR188" s="26"/>
      <c r="AS188" s="26"/>
      <c r="AT188" s="26"/>
      <c r="AU188" s="26"/>
      <c r="AV188" s="26"/>
      <c r="AW188" s="26"/>
      <c r="AX188" s="26"/>
    </row>
    <row r="189" spans="38:50" s="2" customFormat="1" ht="11.25">
      <c r="AL189" s="10"/>
      <c r="AM189" s="10"/>
      <c r="AN189" s="10"/>
      <c r="AO189" s="18"/>
      <c r="AP189" s="26"/>
      <c r="AQ189" s="26"/>
      <c r="AR189" s="26"/>
      <c r="AS189" s="26"/>
      <c r="AT189" s="26"/>
      <c r="AU189" s="26"/>
      <c r="AV189" s="26"/>
      <c r="AW189" s="26"/>
      <c r="AX189" s="26"/>
    </row>
    <row r="190" spans="38:50" s="2" customFormat="1" ht="11.25">
      <c r="AL190" s="10"/>
      <c r="AM190" s="10"/>
      <c r="AN190" s="10"/>
      <c r="AO190" s="18"/>
      <c r="AP190" s="26"/>
      <c r="AQ190" s="26"/>
      <c r="AR190" s="26"/>
      <c r="AS190" s="26"/>
      <c r="AT190" s="26"/>
      <c r="AU190" s="26"/>
      <c r="AV190" s="26"/>
      <c r="AW190" s="26"/>
      <c r="AX190" s="26"/>
    </row>
    <row r="191" spans="38:50" s="2" customFormat="1" ht="11.25">
      <c r="AL191" s="10"/>
      <c r="AM191" s="10"/>
      <c r="AN191" s="10"/>
      <c r="AO191" s="18"/>
      <c r="AP191" s="26"/>
      <c r="AQ191" s="26"/>
      <c r="AR191" s="26"/>
      <c r="AS191" s="26"/>
      <c r="AT191" s="26"/>
      <c r="AU191" s="26"/>
      <c r="AV191" s="26"/>
      <c r="AW191" s="26"/>
      <c r="AX191" s="26"/>
    </row>
    <row r="192" spans="38:50" s="2" customFormat="1" ht="11.25">
      <c r="AL192" s="10"/>
      <c r="AM192" s="10"/>
      <c r="AN192" s="10"/>
      <c r="AO192" s="18"/>
      <c r="AP192" s="26"/>
      <c r="AQ192" s="26"/>
      <c r="AR192" s="26"/>
      <c r="AS192" s="26"/>
      <c r="AT192" s="26"/>
      <c r="AU192" s="26"/>
      <c r="AV192" s="26"/>
      <c r="AW192" s="26"/>
      <c r="AX192" s="26"/>
    </row>
    <row r="193" spans="38:50" s="2" customFormat="1" ht="11.25">
      <c r="AL193" s="10"/>
      <c r="AM193" s="10"/>
      <c r="AN193" s="10"/>
      <c r="AO193" s="18"/>
      <c r="AP193" s="26"/>
      <c r="AQ193" s="26"/>
      <c r="AR193" s="26"/>
      <c r="AS193" s="26"/>
      <c r="AT193" s="26"/>
      <c r="AU193" s="26"/>
      <c r="AV193" s="26"/>
      <c r="AW193" s="26"/>
      <c r="AX193" s="26"/>
    </row>
    <row r="194" spans="38:50" s="2" customFormat="1" ht="11.25">
      <c r="AL194" s="10"/>
      <c r="AM194" s="10"/>
      <c r="AN194" s="10"/>
      <c r="AO194" s="18"/>
      <c r="AP194" s="26"/>
      <c r="AQ194" s="26"/>
      <c r="AR194" s="26"/>
      <c r="AS194" s="26"/>
      <c r="AT194" s="26"/>
      <c r="AU194" s="26"/>
      <c r="AV194" s="26"/>
      <c r="AW194" s="26"/>
      <c r="AX194" s="26"/>
    </row>
    <row r="195" spans="38:50" s="2" customFormat="1" ht="11.25">
      <c r="AL195" s="10"/>
      <c r="AM195" s="10"/>
      <c r="AN195" s="10"/>
      <c r="AO195" s="18"/>
      <c r="AP195" s="26"/>
      <c r="AQ195" s="26"/>
      <c r="AR195" s="26"/>
      <c r="AS195" s="26"/>
      <c r="AT195" s="26"/>
      <c r="AU195" s="26"/>
      <c r="AV195" s="26"/>
      <c r="AW195" s="26"/>
      <c r="AX195" s="26"/>
    </row>
    <row r="196" spans="38:50" s="2" customFormat="1" ht="11.25">
      <c r="AL196" s="10"/>
      <c r="AM196" s="10"/>
      <c r="AN196" s="10"/>
      <c r="AO196" s="18"/>
      <c r="AP196" s="26"/>
      <c r="AQ196" s="26"/>
      <c r="AR196" s="26"/>
      <c r="AS196" s="26"/>
      <c r="AT196" s="26"/>
      <c r="AU196" s="26"/>
      <c r="AV196" s="26"/>
      <c r="AW196" s="26"/>
      <c r="AX196" s="26"/>
    </row>
    <row r="197" spans="38:50" s="2" customFormat="1" ht="11.25">
      <c r="AL197" s="10"/>
      <c r="AM197" s="10"/>
      <c r="AN197" s="10"/>
      <c r="AO197" s="18"/>
      <c r="AP197" s="26"/>
      <c r="AQ197" s="26"/>
      <c r="AR197" s="26"/>
      <c r="AS197" s="26"/>
      <c r="AT197" s="26"/>
      <c r="AU197" s="26"/>
      <c r="AV197" s="26"/>
      <c r="AW197" s="26"/>
      <c r="AX197" s="26"/>
    </row>
    <row r="198" spans="38:50" s="2" customFormat="1" ht="11.25">
      <c r="AL198" s="10"/>
      <c r="AM198" s="10"/>
      <c r="AN198" s="10"/>
      <c r="AO198" s="18"/>
      <c r="AP198" s="26"/>
      <c r="AQ198" s="26"/>
      <c r="AR198" s="26"/>
      <c r="AS198" s="26"/>
      <c r="AT198" s="26"/>
      <c r="AU198" s="26"/>
      <c r="AV198" s="26"/>
      <c r="AW198" s="26"/>
      <c r="AX198" s="26"/>
    </row>
    <row r="199" spans="38:50" s="2" customFormat="1" ht="11.25">
      <c r="AL199" s="10"/>
      <c r="AM199" s="10"/>
      <c r="AN199" s="10"/>
      <c r="AO199" s="18"/>
      <c r="AP199" s="26"/>
      <c r="AQ199" s="26"/>
      <c r="AR199" s="26"/>
      <c r="AS199" s="26"/>
      <c r="AT199" s="26"/>
      <c r="AU199" s="26"/>
      <c r="AV199" s="26"/>
      <c r="AW199" s="26"/>
      <c r="AX199" s="26"/>
    </row>
    <row r="200" spans="38:50" s="2" customFormat="1" ht="11.25">
      <c r="AL200" s="10"/>
      <c r="AM200" s="10"/>
      <c r="AN200" s="10"/>
      <c r="AO200" s="18"/>
      <c r="AP200" s="26"/>
      <c r="AQ200" s="26"/>
      <c r="AR200" s="26"/>
      <c r="AS200" s="26"/>
      <c r="AT200" s="26"/>
      <c r="AU200" s="26"/>
      <c r="AV200" s="26"/>
      <c r="AW200" s="26"/>
      <c r="AX200" s="26"/>
    </row>
    <row r="201" spans="38:50" s="2" customFormat="1" ht="11.25">
      <c r="AL201" s="10"/>
      <c r="AM201" s="10"/>
      <c r="AN201" s="10"/>
      <c r="AO201" s="18"/>
      <c r="AP201" s="26"/>
      <c r="AQ201" s="26"/>
      <c r="AR201" s="26"/>
      <c r="AS201" s="26"/>
      <c r="AT201" s="26"/>
      <c r="AU201" s="26"/>
      <c r="AV201" s="26"/>
      <c r="AW201" s="26"/>
      <c r="AX201" s="26"/>
    </row>
    <row r="202" spans="38:50" s="2" customFormat="1" ht="11.25">
      <c r="AL202" s="10"/>
      <c r="AM202" s="10"/>
      <c r="AN202" s="10"/>
      <c r="AO202" s="18"/>
      <c r="AP202" s="26"/>
      <c r="AQ202" s="26"/>
      <c r="AR202" s="26"/>
      <c r="AS202" s="26"/>
      <c r="AT202" s="26"/>
      <c r="AU202" s="26"/>
      <c r="AV202" s="26"/>
      <c r="AW202" s="26"/>
      <c r="AX202" s="26"/>
    </row>
    <row r="203" spans="38:50" s="2" customFormat="1" ht="11.25">
      <c r="AL203" s="10"/>
      <c r="AM203" s="10"/>
      <c r="AN203" s="10"/>
      <c r="AO203" s="18"/>
      <c r="AP203" s="26"/>
      <c r="AQ203" s="26"/>
      <c r="AR203" s="26"/>
      <c r="AS203" s="26"/>
      <c r="AT203" s="26"/>
      <c r="AU203" s="26"/>
      <c r="AV203" s="26"/>
      <c r="AW203" s="26"/>
      <c r="AX203" s="26"/>
    </row>
    <row r="204" spans="38:50" s="2" customFormat="1" ht="11.25">
      <c r="AL204" s="10"/>
      <c r="AM204" s="10"/>
      <c r="AN204" s="10"/>
      <c r="AO204" s="18"/>
      <c r="AP204" s="26"/>
      <c r="AQ204" s="26"/>
      <c r="AR204" s="26"/>
      <c r="AS204" s="26"/>
      <c r="AT204" s="26"/>
      <c r="AU204" s="26"/>
      <c r="AV204" s="26"/>
      <c r="AW204" s="26"/>
      <c r="AX204" s="26"/>
    </row>
    <row r="205" spans="38:50" s="2" customFormat="1" ht="11.25">
      <c r="AL205" s="10"/>
      <c r="AM205" s="10"/>
      <c r="AN205" s="10"/>
      <c r="AO205" s="18"/>
      <c r="AP205" s="26"/>
      <c r="AQ205" s="26"/>
      <c r="AR205" s="26"/>
      <c r="AS205" s="26"/>
      <c r="AT205" s="26"/>
      <c r="AU205" s="26"/>
      <c r="AV205" s="26"/>
      <c r="AW205" s="26"/>
      <c r="AX205" s="26"/>
    </row>
    <row r="206" spans="38:50" s="2" customFormat="1" ht="11.25">
      <c r="AL206" s="10"/>
      <c r="AM206" s="10"/>
      <c r="AN206" s="10"/>
      <c r="AO206" s="18"/>
      <c r="AP206" s="26"/>
      <c r="AQ206" s="26"/>
      <c r="AR206" s="26"/>
      <c r="AS206" s="26"/>
      <c r="AT206" s="26"/>
      <c r="AU206" s="26"/>
      <c r="AV206" s="26"/>
      <c r="AW206" s="26"/>
      <c r="AX206" s="26"/>
    </row>
    <row r="207" spans="38:50" s="2" customFormat="1" ht="11.25">
      <c r="AL207" s="10"/>
      <c r="AM207" s="10"/>
      <c r="AN207" s="10"/>
      <c r="AO207" s="18"/>
      <c r="AP207" s="26"/>
      <c r="AQ207" s="26"/>
      <c r="AR207" s="26"/>
      <c r="AS207" s="26"/>
      <c r="AT207" s="26"/>
      <c r="AU207" s="26"/>
      <c r="AV207" s="26"/>
      <c r="AW207" s="26"/>
      <c r="AX207" s="26"/>
    </row>
    <row r="208" spans="38:50" s="2" customFormat="1" ht="11.25">
      <c r="AL208" s="10"/>
      <c r="AM208" s="10"/>
      <c r="AN208" s="10"/>
      <c r="AO208" s="18"/>
      <c r="AP208" s="26"/>
      <c r="AQ208" s="26"/>
      <c r="AR208" s="26"/>
      <c r="AS208" s="26"/>
      <c r="AT208" s="26"/>
      <c r="AU208" s="26"/>
      <c r="AV208" s="26"/>
      <c r="AW208" s="26"/>
      <c r="AX208" s="26"/>
    </row>
    <row r="209" spans="38:50" s="2" customFormat="1" ht="11.25">
      <c r="AL209" s="10"/>
      <c r="AM209" s="10"/>
      <c r="AN209" s="10"/>
      <c r="AO209" s="18"/>
      <c r="AP209" s="26"/>
      <c r="AQ209" s="26"/>
      <c r="AR209" s="26"/>
      <c r="AS209" s="26"/>
      <c r="AT209" s="26"/>
      <c r="AU209" s="26"/>
      <c r="AV209" s="26"/>
      <c r="AW209" s="26"/>
      <c r="AX209" s="26"/>
    </row>
    <row r="210" spans="38:50" s="2" customFormat="1" ht="11.25">
      <c r="AL210" s="10"/>
      <c r="AM210" s="10"/>
      <c r="AN210" s="10"/>
      <c r="AO210" s="18"/>
      <c r="AP210" s="26"/>
      <c r="AQ210" s="26"/>
      <c r="AR210" s="26"/>
      <c r="AS210" s="26"/>
      <c r="AT210" s="26"/>
      <c r="AU210" s="26"/>
      <c r="AV210" s="26"/>
      <c r="AW210" s="26"/>
      <c r="AX210" s="26"/>
    </row>
    <row r="211" spans="38:50" s="2" customFormat="1" ht="11.25">
      <c r="AL211" s="10"/>
      <c r="AM211" s="10"/>
      <c r="AN211" s="10"/>
      <c r="AO211" s="18"/>
      <c r="AP211" s="26"/>
      <c r="AQ211" s="26"/>
      <c r="AR211" s="26"/>
      <c r="AS211" s="26"/>
      <c r="AT211" s="26"/>
      <c r="AU211" s="26"/>
      <c r="AV211" s="26"/>
      <c r="AW211" s="26"/>
      <c r="AX211" s="26"/>
    </row>
    <row r="212" spans="38:50" s="2" customFormat="1" ht="11.25">
      <c r="AL212" s="10"/>
      <c r="AM212" s="10"/>
      <c r="AN212" s="10"/>
      <c r="AO212" s="18"/>
      <c r="AP212" s="26"/>
      <c r="AQ212" s="26"/>
      <c r="AR212" s="26"/>
      <c r="AS212" s="26"/>
      <c r="AT212" s="26"/>
      <c r="AU212" s="26"/>
      <c r="AV212" s="26"/>
      <c r="AW212" s="26"/>
      <c r="AX212" s="26"/>
    </row>
    <row r="213" spans="38:50" s="2" customFormat="1" ht="11.25">
      <c r="AL213" s="10"/>
      <c r="AM213" s="10"/>
      <c r="AN213" s="10"/>
      <c r="AO213" s="18"/>
      <c r="AP213" s="26"/>
      <c r="AQ213" s="26"/>
      <c r="AR213" s="26"/>
      <c r="AS213" s="26"/>
      <c r="AT213" s="26"/>
      <c r="AU213" s="26"/>
      <c r="AV213" s="26"/>
      <c r="AW213" s="26"/>
      <c r="AX213" s="26"/>
    </row>
    <row r="214" spans="38:50" s="2" customFormat="1" ht="11.25">
      <c r="AL214" s="10"/>
      <c r="AM214" s="10"/>
      <c r="AN214" s="10"/>
      <c r="AO214" s="18"/>
      <c r="AP214" s="26"/>
      <c r="AQ214" s="26"/>
      <c r="AR214" s="26"/>
      <c r="AS214" s="26"/>
      <c r="AT214" s="26"/>
      <c r="AU214" s="26"/>
      <c r="AV214" s="26"/>
      <c r="AW214" s="26"/>
      <c r="AX214" s="26"/>
    </row>
    <row r="215" spans="38:50" s="2" customFormat="1" ht="11.25">
      <c r="AL215" s="10"/>
      <c r="AM215" s="10"/>
      <c r="AN215" s="10"/>
      <c r="AO215" s="18"/>
      <c r="AP215" s="26"/>
      <c r="AQ215" s="26"/>
      <c r="AR215" s="26"/>
      <c r="AS215" s="26"/>
      <c r="AT215" s="26"/>
      <c r="AU215" s="26"/>
      <c r="AV215" s="26"/>
      <c r="AW215" s="26"/>
      <c r="AX215" s="26"/>
    </row>
    <row r="216" spans="38:50" s="2" customFormat="1" ht="11.25">
      <c r="AL216" s="10"/>
      <c r="AM216" s="10"/>
      <c r="AN216" s="10"/>
      <c r="AO216" s="18"/>
      <c r="AP216" s="26"/>
      <c r="AQ216" s="26"/>
      <c r="AR216" s="26"/>
      <c r="AS216" s="26"/>
      <c r="AT216" s="26"/>
      <c r="AU216" s="26"/>
      <c r="AV216" s="26"/>
      <c r="AW216" s="26"/>
      <c r="AX216" s="26"/>
    </row>
    <row r="217" spans="38:50" s="2" customFormat="1" ht="11.25">
      <c r="AL217" s="10"/>
      <c r="AM217" s="10"/>
      <c r="AN217" s="10"/>
      <c r="AO217" s="18"/>
      <c r="AP217" s="26"/>
      <c r="AQ217" s="26"/>
      <c r="AR217" s="26"/>
      <c r="AS217" s="26"/>
      <c r="AT217" s="26"/>
      <c r="AU217" s="26"/>
      <c r="AV217" s="26"/>
      <c r="AW217" s="26"/>
      <c r="AX217" s="26"/>
    </row>
    <row r="218" spans="38:50" s="2" customFormat="1" ht="11.25">
      <c r="AL218" s="10"/>
      <c r="AM218" s="10"/>
      <c r="AN218" s="10"/>
      <c r="AO218" s="18"/>
      <c r="AP218" s="26"/>
      <c r="AQ218" s="26"/>
      <c r="AR218" s="26"/>
      <c r="AS218" s="26"/>
      <c r="AT218" s="26"/>
      <c r="AU218" s="26"/>
      <c r="AV218" s="26"/>
      <c r="AW218" s="26"/>
      <c r="AX218" s="26"/>
    </row>
    <row r="219" spans="38:50" s="2" customFormat="1" ht="11.25">
      <c r="AL219" s="10"/>
      <c r="AM219" s="10"/>
      <c r="AN219" s="10"/>
      <c r="AO219" s="18"/>
      <c r="AP219" s="26"/>
      <c r="AQ219" s="26"/>
      <c r="AR219" s="26"/>
      <c r="AS219" s="26"/>
      <c r="AT219" s="26"/>
      <c r="AU219" s="26"/>
      <c r="AV219" s="26"/>
      <c r="AW219" s="26"/>
      <c r="AX219" s="26"/>
    </row>
    <row r="220" spans="38:50" s="2" customFormat="1" ht="11.25">
      <c r="AL220" s="10"/>
      <c r="AM220" s="10"/>
      <c r="AN220" s="10"/>
      <c r="AO220" s="18"/>
      <c r="AP220" s="26"/>
      <c r="AQ220" s="26"/>
      <c r="AR220" s="26"/>
      <c r="AS220" s="26"/>
      <c r="AT220" s="26"/>
      <c r="AU220" s="26"/>
      <c r="AV220" s="26"/>
      <c r="AW220" s="26"/>
      <c r="AX220" s="26"/>
    </row>
    <row r="221" spans="38:50" s="2" customFormat="1" ht="11.25">
      <c r="AL221" s="10"/>
      <c r="AM221" s="10"/>
      <c r="AN221" s="10"/>
      <c r="AO221" s="18"/>
      <c r="AP221" s="26"/>
      <c r="AQ221" s="26"/>
      <c r="AR221" s="26"/>
      <c r="AS221" s="26"/>
      <c r="AT221" s="26"/>
      <c r="AU221" s="26"/>
      <c r="AV221" s="26"/>
      <c r="AW221" s="26"/>
      <c r="AX221" s="26"/>
    </row>
    <row r="222" spans="38:50" s="2" customFormat="1" ht="11.25">
      <c r="AL222" s="10"/>
      <c r="AM222" s="10"/>
      <c r="AN222" s="10"/>
      <c r="AO222" s="18"/>
      <c r="AP222" s="26"/>
      <c r="AQ222" s="26"/>
      <c r="AR222" s="26"/>
      <c r="AS222" s="26"/>
      <c r="AT222" s="26"/>
      <c r="AU222" s="26"/>
      <c r="AV222" s="26"/>
      <c r="AW222" s="26"/>
      <c r="AX222" s="26"/>
    </row>
    <row r="223" spans="38:50" s="2" customFormat="1" ht="11.25">
      <c r="AL223" s="10"/>
      <c r="AM223" s="10"/>
      <c r="AN223" s="10"/>
      <c r="AO223" s="18"/>
      <c r="AP223" s="26"/>
      <c r="AQ223" s="26"/>
      <c r="AR223" s="26"/>
      <c r="AS223" s="26"/>
      <c r="AT223" s="26"/>
      <c r="AU223" s="26"/>
      <c r="AV223" s="26"/>
      <c r="AW223" s="26"/>
      <c r="AX223" s="26"/>
    </row>
    <row r="224" spans="38:50" s="2" customFormat="1" ht="11.25">
      <c r="AL224" s="10"/>
      <c r="AM224" s="10"/>
      <c r="AN224" s="10"/>
      <c r="AO224" s="18"/>
      <c r="AP224" s="26"/>
      <c r="AQ224" s="26"/>
      <c r="AR224" s="26"/>
      <c r="AS224" s="26"/>
      <c r="AT224" s="26"/>
      <c r="AU224" s="26"/>
      <c r="AV224" s="26"/>
      <c r="AW224" s="26"/>
      <c r="AX224" s="26"/>
    </row>
    <row r="225" spans="38:50" s="2" customFormat="1" ht="11.25">
      <c r="AL225" s="10"/>
      <c r="AM225" s="10"/>
      <c r="AN225" s="10"/>
      <c r="AO225" s="18"/>
      <c r="AP225" s="26"/>
      <c r="AQ225" s="26"/>
      <c r="AR225" s="26"/>
      <c r="AS225" s="26"/>
      <c r="AT225" s="26"/>
      <c r="AU225" s="26"/>
      <c r="AV225" s="26"/>
      <c r="AW225" s="26"/>
      <c r="AX225" s="26"/>
    </row>
    <row r="226" spans="38:50" s="2" customFormat="1" ht="11.25">
      <c r="AL226" s="10"/>
      <c r="AM226" s="10"/>
      <c r="AN226" s="10"/>
      <c r="AO226" s="18"/>
      <c r="AP226" s="26"/>
      <c r="AQ226" s="26"/>
      <c r="AR226" s="26"/>
      <c r="AS226" s="26"/>
      <c r="AT226" s="26"/>
      <c r="AU226" s="26"/>
      <c r="AV226" s="26"/>
      <c r="AW226" s="26"/>
      <c r="AX226" s="26"/>
    </row>
    <row r="227" spans="38:50" s="2" customFormat="1" ht="11.25">
      <c r="AL227" s="10"/>
      <c r="AM227" s="10"/>
      <c r="AN227" s="10"/>
      <c r="AO227" s="18"/>
      <c r="AP227" s="26"/>
      <c r="AQ227" s="26"/>
      <c r="AR227" s="26"/>
      <c r="AS227" s="26"/>
      <c r="AT227" s="26"/>
      <c r="AU227" s="26"/>
      <c r="AV227" s="26"/>
      <c r="AW227" s="26"/>
      <c r="AX227" s="26"/>
    </row>
    <row r="228" spans="38:50" s="2" customFormat="1" ht="11.25">
      <c r="AL228" s="10"/>
      <c r="AM228" s="10"/>
      <c r="AN228" s="10"/>
      <c r="AO228" s="18"/>
      <c r="AP228" s="26"/>
      <c r="AQ228" s="26"/>
      <c r="AR228" s="26"/>
      <c r="AS228" s="26"/>
      <c r="AT228" s="26"/>
      <c r="AU228" s="26"/>
      <c r="AV228" s="26"/>
      <c r="AW228" s="26"/>
      <c r="AX228" s="26"/>
    </row>
    <row r="229" spans="38:50" s="2" customFormat="1" ht="11.25">
      <c r="AL229" s="10"/>
      <c r="AM229" s="10"/>
      <c r="AN229" s="10"/>
      <c r="AO229" s="18"/>
      <c r="AP229" s="26"/>
      <c r="AQ229" s="26"/>
      <c r="AR229" s="26"/>
      <c r="AS229" s="26"/>
      <c r="AT229" s="26"/>
      <c r="AU229" s="26"/>
      <c r="AV229" s="26"/>
      <c r="AW229" s="26"/>
      <c r="AX229" s="26"/>
    </row>
    <row r="230" spans="38:50" s="2" customFormat="1" ht="11.25">
      <c r="AL230" s="10"/>
      <c r="AM230" s="10"/>
      <c r="AN230" s="10"/>
      <c r="AO230" s="18"/>
      <c r="AP230" s="26"/>
      <c r="AQ230" s="26"/>
      <c r="AR230" s="26"/>
      <c r="AS230" s="26"/>
      <c r="AT230" s="26"/>
      <c r="AU230" s="26"/>
      <c r="AV230" s="26"/>
      <c r="AW230" s="26"/>
      <c r="AX230" s="26"/>
    </row>
    <row r="231" spans="38:50" s="2" customFormat="1" ht="11.25">
      <c r="AL231" s="10"/>
      <c r="AM231" s="10"/>
      <c r="AN231" s="10"/>
      <c r="AO231" s="18"/>
      <c r="AP231" s="26"/>
      <c r="AQ231" s="26"/>
      <c r="AR231" s="26"/>
      <c r="AS231" s="26"/>
      <c r="AT231" s="26"/>
      <c r="AU231" s="26"/>
      <c r="AV231" s="26"/>
      <c r="AW231" s="26"/>
      <c r="AX231" s="26"/>
    </row>
    <row r="232" spans="38:50" s="2" customFormat="1" ht="11.25">
      <c r="AL232" s="10"/>
      <c r="AM232" s="10"/>
      <c r="AN232" s="10"/>
      <c r="AO232" s="18"/>
      <c r="AP232" s="26"/>
      <c r="AQ232" s="26"/>
      <c r="AR232" s="26"/>
      <c r="AS232" s="26"/>
      <c r="AT232" s="26"/>
      <c r="AU232" s="26"/>
      <c r="AV232" s="26"/>
      <c r="AW232" s="26"/>
      <c r="AX232" s="26"/>
    </row>
    <row r="233" spans="38:50" s="2" customFormat="1" ht="11.25">
      <c r="AL233" s="10"/>
      <c r="AM233" s="10"/>
      <c r="AN233" s="10"/>
      <c r="AO233" s="18"/>
      <c r="AP233" s="26"/>
      <c r="AQ233" s="26"/>
      <c r="AR233" s="26"/>
      <c r="AS233" s="26"/>
      <c r="AT233" s="26"/>
      <c r="AU233" s="26"/>
      <c r="AV233" s="26"/>
      <c r="AW233" s="26"/>
      <c r="AX233" s="26"/>
    </row>
    <row r="234" spans="38:50" s="2" customFormat="1" ht="11.25">
      <c r="AL234" s="10"/>
      <c r="AM234" s="10"/>
      <c r="AN234" s="10"/>
      <c r="AO234" s="18"/>
      <c r="AP234" s="26"/>
      <c r="AQ234" s="26"/>
      <c r="AR234" s="26"/>
      <c r="AS234" s="26"/>
      <c r="AT234" s="26"/>
      <c r="AU234" s="26"/>
      <c r="AV234" s="26"/>
      <c r="AW234" s="26"/>
      <c r="AX234" s="26"/>
    </row>
    <row r="235" spans="38:50" s="2" customFormat="1" ht="11.25">
      <c r="AL235" s="10"/>
      <c r="AM235" s="10"/>
      <c r="AN235" s="10"/>
      <c r="AO235" s="18"/>
      <c r="AP235" s="26"/>
      <c r="AQ235" s="26"/>
      <c r="AR235" s="26"/>
      <c r="AS235" s="26"/>
      <c r="AT235" s="26"/>
      <c r="AU235" s="26"/>
      <c r="AV235" s="26"/>
      <c r="AW235" s="26"/>
      <c r="AX235" s="26"/>
    </row>
    <row r="236" spans="38:50" s="2" customFormat="1" ht="11.25">
      <c r="AL236" s="10"/>
      <c r="AM236" s="10"/>
      <c r="AN236" s="10"/>
      <c r="AO236" s="18"/>
      <c r="AP236" s="26"/>
      <c r="AQ236" s="26"/>
      <c r="AR236" s="26"/>
      <c r="AS236" s="26"/>
      <c r="AT236" s="26"/>
      <c r="AU236" s="26"/>
      <c r="AV236" s="26"/>
      <c r="AW236" s="26"/>
      <c r="AX236" s="26"/>
    </row>
    <row r="237" spans="38:50" s="2" customFormat="1" ht="11.25">
      <c r="AL237" s="10"/>
      <c r="AM237" s="10"/>
      <c r="AN237" s="10"/>
      <c r="AO237" s="18"/>
      <c r="AP237" s="26"/>
      <c r="AQ237" s="26"/>
      <c r="AR237" s="26"/>
      <c r="AS237" s="26"/>
      <c r="AT237" s="26"/>
      <c r="AU237" s="26"/>
      <c r="AV237" s="26"/>
      <c r="AW237" s="26"/>
      <c r="AX237" s="26"/>
    </row>
    <row r="238" spans="38:50" s="2" customFormat="1" ht="11.25">
      <c r="AL238" s="10"/>
      <c r="AM238" s="10"/>
      <c r="AN238" s="10"/>
      <c r="AO238" s="18"/>
      <c r="AP238" s="26"/>
      <c r="AQ238" s="26"/>
      <c r="AR238" s="26"/>
      <c r="AS238" s="26"/>
      <c r="AT238" s="26"/>
      <c r="AU238" s="26"/>
      <c r="AV238" s="26"/>
      <c r="AW238" s="26"/>
      <c r="AX238" s="26"/>
    </row>
    <row r="239" spans="38:50" s="2" customFormat="1" ht="11.25">
      <c r="AL239" s="10"/>
      <c r="AM239" s="10"/>
      <c r="AN239" s="10"/>
      <c r="AO239" s="18"/>
      <c r="AP239" s="26"/>
      <c r="AQ239" s="26"/>
      <c r="AR239" s="26"/>
      <c r="AS239" s="26"/>
      <c r="AT239" s="26"/>
      <c r="AU239" s="26"/>
      <c r="AV239" s="26"/>
      <c r="AW239" s="26"/>
      <c r="AX239" s="26"/>
    </row>
    <row r="240" spans="38:50" s="2" customFormat="1" ht="11.25">
      <c r="AL240" s="10"/>
      <c r="AM240" s="10"/>
      <c r="AN240" s="10"/>
      <c r="AO240" s="18"/>
      <c r="AP240" s="26"/>
      <c r="AQ240" s="26"/>
      <c r="AR240" s="26"/>
      <c r="AS240" s="26"/>
      <c r="AT240" s="26"/>
      <c r="AU240" s="26"/>
      <c r="AV240" s="26"/>
      <c r="AW240" s="26"/>
      <c r="AX240" s="26"/>
    </row>
    <row r="241" spans="38:50" s="2" customFormat="1" ht="11.25">
      <c r="AL241" s="10"/>
      <c r="AM241" s="10"/>
      <c r="AN241" s="10"/>
      <c r="AO241" s="18"/>
      <c r="AP241" s="26"/>
      <c r="AQ241" s="26"/>
      <c r="AR241" s="26"/>
      <c r="AS241" s="26"/>
      <c r="AT241" s="26"/>
      <c r="AU241" s="26"/>
      <c r="AV241" s="26"/>
      <c r="AW241" s="26"/>
      <c r="AX241" s="26"/>
    </row>
    <row r="242" spans="38:50" s="2" customFormat="1" ht="11.25">
      <c r="AL242" s="10"/>
      <c r="AM242" s="10"/>
      <c r="AN242" s="10"/>
      <c r="AO242" s="18"/>
      <c r="AP242" s="26"/>
      <c r="AQ242" s="26"/>
      <c r="AR242" s="26"/>
      <c r="AS242" s="26"/>
      <c r="AT242" s="26"/>
      <c r="AU242" s="26"/>
      <c r="AV242" s="26"/>
      <c r="AW242" s="26"/>
      <c r="AX242" s="26"/>
    </row>
    <row r="243" spans="38:50" s="2" customFormat="1" ht="11.25">
      <c r="AL243" s="10"/>
      <c r="AM243" s="10"/>
      <c r="AN243" s="10"/>
      <c r="AO243" s="18"/>
      <c r="AP243" s="26"/>
      <c r="AQ243" s="26"/>
      <c r="AR243" s="26"/>
      <c r="AS243" s="26"/>
      <c r="AT243" s="26"/>
      <c r="AU243" s="26"/>
      <c r="AV243" s="26"/>
      <c r="AW243" s="26"/>
      <c r="AX243" s="26"/>
    </row>
    <row r="244" spans="38:50" s="2" customFormat="1" ht="11.25">
      <c r="AL244" s="10"/>
      <c r="AM244" s="10"/>
      <c r="AN244" s="10"/>
      <c r="AO244" s="18"/>
      <c r="AP244" s="26"/>
      <c r="AQ244" s="26"/>
      <c r="AR244" s="26"/>
      <c r="AS244" s="26"/>
      <c r="AT244" s="26"/>
      <c r="AU244" s="26"/>
      <c r="AV244" s="26"/>
      <c r="AW244" s="26"/>
      <c r="AX244" s="26"/>
    </row>
    <row r="245" spans="38:50" s="2" customFormat="1" ht="11.25">
      <c r="AL245" s="10"/>
      <c r="AM245" s="10"/>
      <c r="AN245" s="10"/>
      <c r="AO245" s="18"/>
      <c r="AP245" s="26"/>
      <c r="AQ245" s="26"/>
      <c r="AR245" s="26"/>
      <c r="AS245" s="26"/>
      <c r="AT245" s="26"/>
      <c r="AU245" s="26"/>
      <c r="AV245" s="26"/>
      <c r="AW245" s="26"/>
      <c r="AX245" s="26"/>
    </row>
    <row r="246" spans="38:50" s="2" customFormat="1" ht="11.25">
      <c r="AL246" s="10"/>
      <c r="AM246" s="10"/>
      <c r="AN246" s="10"/>
      <c r="AO246" s="18"/>
      <c r="AP246" s="26"/>
      <c r="AQ246" s="26"/>
      <c r="AR246" s="26"/>
      <c r="AS246" s="26"/>
      <c r="AT246" s="26"/>
      <c r="AU246" s="26"/>
      <c r="AV246" s="26"/>
      <c r="AW246" s="26"/>
      <c r="AX246" s="26"/>
    </row>
    <row r="247" spans="38:50" s="2" customFormat="1" ht="11.25">
      <c r="AL247" s="10"/>
      <c r="AM247" s="10"/>
      <c r="AN247" s="10"/>
      <c r="AO247" s="18"/>
      <c r="AP247" s="26"/>
      <c r="AQ247" s="26"/>
      <c r="AR247" s="26"/>
      <c r="AS247" s="26"/>
      <c r="AT247" s="26"/>
      <c r="AU247" s="26"/>
      <c r="AV247" s="26"/>
      <c r="AW247" s="26"/>
      <c r="AX247" s="26"/>
    </row>
    <row r="248" spans="38:50" s="2" customFormat="1" ht="11.25">
      <c r="AL248" s="10"/>
      <c r="AM248" s="10"/>
      <c r="AN248" s="10"/>
      <c r="AO248" s="18"/>
      <c r="AP248" s="26"/>
      <c r="AQ248" s="26"/>
      <c r="AR248" s="26"/>
      <c r="AS248" s="26"/>
      <c r="AT248" s="26"/>
      <c r="AU248" s="26"/>
      <c r="AV248" s="26"/>
      <c r="AW248" s="26"/>
      <c r="AX248" s="26"/>
    </row>
    <row r="249" spans="38:50" s="2" customFormat="1" ht="11.25">
      <c r="AL249" s="10"/>
      <c r="AM249" s="10"/>
      <c r="AN249" s="10"/>
      <c r="AO249" s="18"/>
      <c r="AP249" s="26"/>
      <c r="AQ249" s="26"/>
      <c r="AR249" s="26"/>
      <c r="AS249" s="26"/>
      <c r="AT249" s="26"/>
      <c r="AU249" s="26"/>
      <c r="AV249" s="26"/>
      <c r="AW249" s="26"/>
      <c r="AX249" s="26"/>
    </row>
    <row r="250" spans="38:50" s="2" customFormat="1" ht="11.25">
      <c r="AL250" s="10"/>
      <c r="AM250" s="10"/>
      <c r="AN250" s="10"/>
      <c r="AO250" s="18"/>
      <c r="AP250" s="26"/>
      <c r="AQ250" s="26"/>
      <c r="AR250" s="26"/>
      <c r="AS250" s="26"/>
      <c r="AT250" s="26"/>
      <c r="AU250" s="26"/>
      <c r="AV250" s="26"/>
      <c r="AW250" s="26"/>
      <c r="AX250" s="26"/>
    </row>
    <row r="251" spans="38:50" s="2" customFormat="1" ht="11.25">
      <c r="AL251" s="10"/>
      <c r="AM251" s="10"/>
      <c r="AN251" s="10"/>
      <c r="AO251" s="18"/>
      <c r="AP251" s="26"/>
      <c r="AQ251" s="26"/>
      <c r="AR251" s="26"/>
      <c r="AS251" s="26"/>
      <c r="AT251" s="26"/>
      <c r="AU251" s="26"/>
      <c r="AV251" s="26"/>
      <c r="AW251" s="26"/>
      <c r="AX251" s="26"/>
    </row>
    <row r="252" spans="38:50" s="2" customFormat="1" ht="11.25">
      <c r="AL252" s="10"/>
      <c r="AM252" s="10"/>
      <c r="AN252" s="10"/>
      <c r="AO252" s="18"/>
      <c r="AP252" s="26"/>
      <c r="AQ252" s="26"/>
      <c r="AR252" s="26"/>
      <c r="AS252" s="26"/>
      <c r="AT252" s="26"/>
      <c r="AU252" s="26"/>
      <c r="AV252" s="26"/>
      <c r="AW252" s="26"/>
      <c r="AX252" s="26"/>
    </row>
    <row r="253" spans="38:50" s="2" customFormat="1" ht="11.25">
      <c r="AL253" s="10"/>
      <c r="AM253" s="10"/>
      <c r="AN253" s="10"/>
      <c r="AO253" s="18"/>
      <c r="AP253" s="26"/>
      <c r="AQ253" s="26"/>
      <c r="AR253" s="26"/>
      <c r="AS253" s="26"/>
      <c r="AT253" s="26"/>
      <c r="AU253" s="26"/>
      <c r="AV253" s="26"/>
      <c r="AW253" s="26"/>
      <c r="AX253" s="26"/>
    </row>
    <row r="254" spans="38:50" s="2" customFormat="1" ht="11.25">
      <c r="AL254" s="10"/>
      <c r="AM254" s="10"/>
      <c r="AN254" s="10"/>
      <c r="AO254" s="18"/>
      <c r="AP254" s="26"/>
      <c r="AQ254" s="26"/>
      <c r="AR254" s="26"/>
      <c r="AS254" s="26"/>
      <c r="AT254" s="26"/>
      <c r="AU254" s="26"/>
      <c r="AV254" s="26"/>
      <c r="AW254" s="26"/>
      <c r="AX254" s="26"/>
    </row>
    <row r="255" spans="38:50" s="2" customFormat="1" ht="11.25">
      <c r="AL255" s="10"/>
      <c r="AM255" s="10"/>
      <c r="AN255" s="10"/>
      <c r="AO255" s="18"/>
      <c r="AP255" s="26"/>
      <c r="AQ255" s="26"/>
      <c r="AR255" s="26"/>
      <c r="AS255" s="26"/>
      <c r="AT255" s="26"/>
      <c r="AU255" s="26"/>
      <c r="AV255" s="26"/>
      <c r="AW255" s="26"/>
      <c r="AX255" s="26"/>
    </row>
    <row r="256" spans="38:50" s="2" customFormat="1" ht="11.25">
      <c r="AL256" s="10"/>
      <c r="AM256" s="10"/>
      <c r="AN256" s="10"/>
      <c r="AO256" s="18"/>
      <c r="AP256" s="26"/>
      <c r="AQ256" s="26"/>
      <c r="AR256" s="26"/>
      <c r="AS256" s="26"/>
      <c r="AT256" s="26"/>
      <c r="AU256" s="26"/>
      <c r="AV256" s="26"/>
      <c r="AW256" s="26"/>
      <c r="AX256" s="26"/>
    </row>
    <row r="257" spans="38:50" s="2" customFormat="1" ht="11.25">
      <c r="AL257" s="10"/>
      <c r="AM257" s="10"/>
      <c r="AN257" s="10"/>
      <c r="AO257" s="18"/>
      <c r="AP257" s="26"/>
      <c r="AQ257" s="26"/>
      <c r="AR257" s="26"/>
      <c r="AS257" s="26"/>
      <c r="AT257" s="26"/>
      <c r="AU257" s="26"/>
      <c r="AV257" s="26"/>
      <c r="AW257" s="26"/>
      <c r="AX257" s="26"/>
    </row>
    <row r="258" spans="38:50" s="2" customFormat="1" ht="11.25">
      <c r="AL258" s="10"/>
      <c r="AM258" s="10"/>
      <c r="AN258" s="10"/>
      <c r="AO258" s="18"/>
      <c r="AP258" s="26"/>
      <c r="AQ258" s="26"/>
      <c r="AR258" s="26"/>
      <c r="AS258" s="26"/>
      <c r="AT258" s="26"/>
      <c r="AU258" s="26"/>
      <c r="AV258" s="26"/>
      <c r="AW258" s="26"/>
      <c r="AX258" s="26"/>
    </row>
    <row r="259" spans="38:50" s="2" customFormat="1" ht="11.25">
      <c r="AL259" s="10"/>
      <c r="AM259" s="10"/>
      <c r="AN259" s="10"/>
      <c r="AO259" s="18"/>
      <c r="AP259" s="26"/>
      <c r="AQ259" s="26"/>
      <c r="AR259" s="26"/>
      <c r="AS259" s="26"/>
      <c r="AT259" s="26"/>
      <c r="AU259" s="26"/>
      <c r="AV259" s="26"/>
      <c r="AW259" s="26"/>
      <c r="AX259" s="26"/>
    </row>
    <row r="260" spans="38:50" s="2" customFormat="1" ht="11.25">
      <c r="AL260" s="10"/>
      <c r="AM260" s="10"/>
      <c r="AN260" s="10"/>
      <c r="AO260" s="18"/>
      <c r="AP260" s="26"/>
      <c r="AQ260" s="26"/>
      <c r="AR260" s="26"/>
      <c r="AS260" s="26"/>
      <c r="AT260" s="26"/>
      <c r="AU260" s="26"/>
      <c r="AV260" s="26"/>
      <c r="AW260" s="26"/>
      <c r="AX260" s="26"/>
    </row>
    <row r="261" spans="38:50" s="2" customFormat="1" ht="11.25">
      <c r="AL261" s="10"/>
      <c r="AM261" s="10"/>
      <c r="AN261" s="10"/>
      <c r="AO261" s="18"/>
      <c r="AP261" s="26"/>
      <c r="AQ261" s="26"/>
      <c r="AR261" s="26"/>
      <c r="AS261" s="26"/>
      <c r="AT261" s="26"/>
      <c r="AU261" s="26"/>
      <c r="AV261" s="26"/>
      <c r="AW261" s="26"/>
      <c r="AX261" s="26"/>
    </row>
    <row r="262" spans="38:50" s="2" customFormat="1" ht="11.25">
      <c r="AL262" s="10"/>
      <c r="AM262" s="10"/>
      <c r="AN262" s="10"/>
      <c r="AO262" s="18"/>
      <c r="AP262" s="26"/>
      <c r="AQ262" s="26"/>
      <c r="AR262" s="26"/>
      <c r="AS262" s="26"/>
      <c r="AT262" s="26"/>
      <c r="AU262" s="26"/>
      <c r="AV262" s="26"/>
      <c r="AW262" s="26"/>
      <c r="AX262" s="26"/>
    </row>
    <row r="263" spans="38:50" s="2" customFormat="1" ht="11.25">
      <c r="AL263" s="10"/>
      <c r="AM263" s="10"/>
      <c r="AN263" s="10"/>
      <c r="AO263" s="18"/>
      <c r="AP263" s="26"/>
      <c r="AQ263" s="26"/>
      <c r="AR263" s="26"/>
      <c r="AS263" s="26"/>
      <c r="AT263" s="26"/>
      <c r="AU263" s="26"/>
      <c r="AV263" s="26"/>
      <c r="AW263" s="26"/>
      <c r="AX263" s="26"/>
    </row>
    <row r="264" spans="38:50" s="2" customFormat="1" ht="11.25">
      <c r="AL264" s="10"/>
      <c r="AM264" s="10"/>
      <c r="AN264" s="10"/>
      <c r="AO264" s="18"/>
      <c r="AP264" s="26"/>
      <c r="AQ264" s="26"/>
      <c r="AR264" s="26"/>
      <c r="AS264" s="26"/>
      <c r="AT264" s="26"/>
      <c r="AU264" s="26"/>
      <c r="AV264" s="26"/>
      <c r="AW264" s="26"/>
      <c r="AX264" s="26"/>
    </row>
    <row r="265" spans="38:50" s="2" customFormat="1" ht="11.25">
      <c r="AL265" s="10"/>
      <c r="AM265" s="10"/>
      <c r="AN265" s="10"/>
      <c r="AO265" s="18"/>
      <c r="AP265" s="26"/>
      <c r="AQ265" s="26"/>
      <c r="AR265" s="26"/>
      <c r="AS265" s="26"/>
      <c r="AT265" s="26"/>
      <c r="AU265" s="26"/>
      <c r="AV265" s="26"/>
      <c r="AW265" s="26"/>
      <c r="AX265" s="26"/>
    </row>
    <row r="266" spans="38:50" s="2" customFormat="1" ht="11.25">
      <c r="AL266" s="10"/>
      <c r="AM266" s="10"/>
      <c r="AN266" s="10"/>
      <c r="AO266" s="18"/>
      <c r="AP266" s="26"/>
      <c r="AQ266" s="26"/>
      <c r="AR266" s="26"/>
      <c r="AS266" s="26"/>
      <c r="AT266" s="26"/>
      <c r="AU266" s="26"/>
      <c r="AV266" s="26"/>
      <c r="AW266" s="26"/>
      <c r="AX266" s="26"/>
    </row>
  </sheetData>
  <sheetProtection selectLockedCells="1"/>
  <mergeCells count="138">
    <mergeCell ref="F26:I26"/>
    <mergeCell ref="F27:I27"/>
    <mergeCell ref="A26:E26"/>
    <mergeCell ref="A27:E27"/>
    <mergeCell ref="R59:Y59"/>
    <mergeCell ref="Z59:AI59"/>
    <mergeCell ref="A30:E30"/>
    <mergeCell ref="F28:I28"/>
    <mergeCell ref="F29:I29"/>
    <mergeCell ref="F30:I30"/>
    <mergeCell ref="AC15:AD15"/>
    <mergeCell ref="A6:AK6"/>
    <mergeCell ref="J28:AJ28"/>
    <mergeCell ref="J29:AJ29"/>
    <mergeCell ref="I5:P5"/>
    <mergeCell ref="AI19:AJ19"/>
    <mergeCell ref="AG11:AH11"/>
    <mergeCell ref="AG9:AH9"/>
    <mergeCell ref="J26:AJ26"/>
    <mergeCell ref="J27:AJ27"/>
    <mergeCell ref="R11:Y11"/>
    <mergeCell ref="A10:E10"/>
    <mergeCell ref="A11:E11"/>
    <mergeCell ref="A19:AE19"/>
    <mergeCell ref="A3:AK3"/>
    <mergeCell ref="AI4:AK4"/>
    <mergeCell ref="AI5:AK5"/>
    <mergeCell ref="AI7:AK8"/>
    <mergeCell ref="Z11:AF11"/>
    <mergeCell ref="F11:N11"/>
    <mergeCell ref="A9:E9"/>
    <mergeCell ref="Z10:AF10"/>
    <mergeCell ref="F10:P10"/>
    <mergeCell ref="Z9:AF9"/>
    <mergeCell ref="R5:X5"/>
    <mergeCell ref="F5:G5"/>
    <mergeCell ref="Y5:AH5"/>
    <mergeCell ref="A29:E29"/>
    <mergeCell ref="A1:AK1"/>
    <mergeCell ref="A20:AJ20"/>
    <mergeCell ref="A2:AK2"/>
    <mergeCell ref="A5:E5"/>
    <mergeCell ref="R4:X4"/>
    <mergeCell ref="AG10:AH10"/>
    <mergeCell ref="AF18:AH18"/>
    <mergeCell ref="F9:P9"/>
    <mergeCell ref="A8:AH8"/>
    <mergeCell ref="A23:AJ23"/>
    <mergeCell ref="A32:AJ32"/>
    <mergeCell ref="A24:AJ24"/>
    <mergeCell ref="R9:Y9"/>
    <mergeCell ref="R10:Y10"/>
    <mergeCell ref="A12:AK12"/>
    <mergeCell ref="AF19:AH19"/>
    <mergeCell ref="A25:AJ25"/>
    <mergeCell ref="A31:AE31"/>
    <mergeCell ref="A28:E28"/>
    <mergeCell ref="A33:I33"/>
    <mergeCell ref="AF31:AH31"/>
    <mergeCell ref="A7:AH7"/>
    <mergeCell ref="F4:P4"/>
    <mergeCell ref="AI30:AJ30"/>
    <mergeCell ref="Y4:AH4"/>
    <mergeCell ref="AF21:AH21"/>
    <mergeCell ref="A4:E4"/>
    <mergeCell ref="A22:AJ22"/>
    <mergeCell ref="A21:AE21"/>
    <mergeCell ref="J33:AE33"/>
    <mergeCell ref="A62:Q62"/>
    <mergeCell ref="S62:AI62"/>
    <mergeCell ref="AI11:AK11"/>
    <mergeCell ref="A13:AK13"/>
    <mergeCell ref="A14:AK14"/>
    <mergeCell ref="AE15:AK15"/>
    <mergeCell ref="A17:AK17"/>
    <mergeCell ref="A18:AE18"/>
    <mergeCell ref="A40:AJ40"/>
    <mergeCell ref="A34:AJ34"/>
    <mergeCell ref="A35:I35"/>
    <mergeCell ref="J35:AJ35"/>
    <mergeCell ref="A36:AJ36"/>
    <mergeCell ref="AF39:AH39"/>
    <mergeCell ref="A37:AJ37"/>
    <mergeCell ref="AF30:AH30"/>
    <mergeCell ref="AF33:AH33"/>
    <mergeCell ref="AF47:AH47"/>
    <mergeCell ref="A45:AE45"/>
    <mergeCell ref="J30:AE30"/>
    <mergeCell ref="A41:I41"/>
    <mergeCell ref="A42:AJ42"/>
    <mergeCell ref="J41:AJ41"/>
    <mergeCell ref="AI33:AJ33"/>
    <mergeCell ref="AI39:AJ39"/>
    <mergeCell ref="A43:AJ43"/>
    <mergeCell ref="A38:AJ38"/>
    <mergeCell ref="A39:AE39"/>
    <mergeCell ref="AF45:AH45"/>
    <mergeCell ref="AI45:AJ45"/>
    <mergeCell ref="AI47:AJ47"/>
    <mergeCell ref="W47:X47"/>
    <mergeCell ref="A44:AJ44"/>
    <mergeCell ref="N52:X52"/>
    <mergeCell ref="Z51:AB51"/>
    <mergeCell ref="Z52:AB52"/>
    <mergeCell ref="A46:AJ46"/>
    <mergeCell ref="AA47:AE47"/>
    <mergeCell ref="A47:U47"/>
    <mergeCell ref="A50:I50"/>
    <mergeCell ref="A48:AJ48"/>
    <mergeCell ref="J49:Y49"/>
    <mergeCell ref="J50:Y50"/>
    <mergeCell ref="A59:Q59"/>
    <mergeCell ref="A56:AJ56"/>
    <mergeCell ref="A60:AJ60"/>
    <mergeCell ref="AD53:AE53"/>
    <mergeCell ref="AF55:AH55"/>
    <mergeCell ref="N53:X53"/>
    <mergeCell ref="AI53:AJ53"/>
    <mergeCell ref="AI55:AK55"/>
    <mergeCell ref="Z53:AB53"/>
    <mergeCell ref="AF53:AH53"/>
    <mergeCell ref="AD52:AJ52"/>
    <mergeCell ref="O57:V57"/>
    <mergeCell ref="A52:I52"/>
    <mergeCell ref="A53:I53"/>
    <mergeCell ref="A58:AJ58"/>
    <mergeCell ref="A61:AJ61"/>
    <mergeCell ref="A54:AJ54"/>
    <mergeCell ref="A55:AE55"/>
    <mergeCell ref="W57:AJ57"/>
    <mergeCell ref="I57:J57"/>
    <mergeCell ref="AD51:AJ51"/>
    <mergeCell ref="A51:I51"/>
    <mergeCell ref="Z50:AB50"/>
    <mergeCell ref="Z49:AB49"/>
    <mergeCell ref="AD49:AJ49"/>
    <mergeCell ref="AD50:AJ50"/>
    <mergeCell ref="J51:Y51"/>
  </mergeCells>
  <conditionalFormatting sqref="Z9:AF9">
    <cfRule type="expression" priority="15" dxfId="0">
      <formula>$AO$10=TRUE</formula>
    </cfRule>
  </conditionalFormatting>
  <conditionalFormatting sqref="Z10:AF11">
    <cfRule type="expression" priority="14" dxfId="0">
      <formula>$AO$10=FALSE</formula>
    </cfRule>
  </conditionalFormatting>
  <conditionalFormatting sqref="R10:AH11">
    <cfRule type="expression" priority="12" dxfId="9">
      <formula>$AO$10=TRUE</formula>
    </cfRule>
  </conditionalFormatting>
  <conditionalFormatting sqref="AC49">
    <cfRule type="expression" priority="11" dxfId="12">
      <formula>$AO$49=FALSE</formula>
    </cfRule>
  </conditionalFormatting>
  <conditionalFormatting sqref="AC50">
    <cfRule type="expression" priority="10" dxfId="12">
      <formula>$AO$50=FALSE</formula>
    </cfRule>
  </conditionalFormatting>
  <conditionalFormatting sqref="AC51">
    <cfRule type="expression" priority="9" dxfId="12">
      <formula>$AO$51=FALSE</formula>
    </cfRule>
  </conditionalFormatting>
  <conditionalFormatting sqref="Z49">
    <cfRule type="expression" priority="8" dxfId="12">
      <formula>$AO$49=FALSE</formula>
    </cfRule>
  </conditionalFormatting>
  <conditionalFormatting sqref="Z49">
    <cfRule type="expression" priority="5" dxfId="0">
      <formula>$AO$49=TRUE</formula>
    </cfRule>
  </conditionalFormatting>
  <conditionalFormatting sqref="Z50">
    <cfRule type="expression" priority="4" dxfId="12">
      <formula>$AO$50=FALSE</formula>
    </cfRule>
  </conditionalFormatting>
  <conditionalFormatting sqref="Z50">
    <cfRule type="expression" priority="3" dxfId="0">
      <formula>$AO$50=TRUE</formula>
    </cfRule>
  </conditionalFormatting>
  <conditionalFormatting sqref="Z51">
    <cfRule type="expression" priority="2" dxfId="12">
      <formula>$AO$51=FALSE</formula>
    </cfRule>
  </conditionalFormatting>
  <conditionalFormatting sqref="Z51">
    <cfRule type="expression" priority="1" dxfId="0">
      <formula>$AO$51=TRUE</formula>
    </cfRule>
  </conditionalFormatting>
  <hyperlinks>
    <hyperlink ref="A64" r:id="rId1" display="https//www.subag-tech.ch"/>
  </hyperlinks>
  <printOptions/>
  <pageMargins left="0.984251968503937" right="0.3937007874015748" top="0.5905511811023623" bottom="0.7086614173228347" header="0.5118110236220472" footer="0.31496062992125984"/>
  <pageSetup horizontalDpi="600" verticalDpi="600" orientation="portrait" paperSize="9" r:id="rId5"/>
  <headerFooter differentOddEven="1" scaleWithDoc="0">
    <oddHeader>&amp;R&amp;G</oddHeader>
    <oddFooter>&amp;L&amp;8gemäss Vollzugshilfe 6.21
Lärmtechnische Beurteilung von Luft-Wasser-Wärmepumpen&amp;R&amp;8 18. Dezember 2012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" defaultRowHeight="14.25"/>
  <cols>
    <col min="1" max="16384" width="11" style="1" customWidth="1"/>
  </cols>
  <sheetData/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headerFooter scaleWithDoc="0">
    <oddHeader>&amp;R&amp;G</oddHeader>
    <oddFooter>&amp;L&amp;8&amp;F&amp;R&amp;8&amp;P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" defaultRowHeight="14.25"/>
  <cols>
    <col min="1" max="16384" width="11" style="1" customWidth="1"/>
  </cols>
  <sheetData/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headerFooter scaleWithDoc="0">
    <oddHeader>&amp;R&amp;G</oddHeader>
    <oddFooter>&amp;L&amp;8&amp;F&amp;R&amp;8&amp;P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SUBAG 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SUBAG TECH AG - Lärmschutznachweis Zürich</dc:title>
  <dc:subject>SUBAG TECH AG - Lärmschutznachweis Zürich</dc:subject>
  <dc:creator>Minder Thomas AFU</dc:creator>
  <cp:keywords/>
  <dc:description>Berechnungstoll für den Lärmschutzausweis für Zürich</dc:description>
  <cp:lastModifiedBy>Pascal Suter</cp:lastModifiedBy>
  <cp:lastPrinted>2012-12-18T15:17:28Z</cp:lastPrinted>
  <dcterms:created xsi:type="dcterms:W3CDTF">2011-06-07T13:38:34Z</dcterms:created>
  <dcterms:modified xsi:type="dcterms:W3CDTF">2017-05-12T12:39:42Z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